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codeName="ThisWorkbook"/>
  <xr:revisionPtr revIDLastSave="0" documentId="13_ncr:1_{EE7A1527-4AF7-483F-B82B-D68C6105BF7A}" xr6:coauthVersionLast="47" xr6:coauthVersionMax="47" xr10:uidLastSave="{00000000-0000-0000-0000-000000000000}"/>
  <bookViews>
    <workbookView xWindow="-120" yWindow="-120" windowWidth="24240" windowHeight="13140" xr2:uid="{00000000-000D-0000-FFFF-FFFF00000000}"/>
  </bookViews>
  <sheets>
    <sheet name="ProjectSchedule" sheetId="11" r:id="rId1"/>
    <sheet name="About" sheetId="12" r:id="rId2"/>
  </sheets>
  <externalReferences>
    <externalReference r:id="rId3"/>
  </externalReferences>
  <definedNames>
    <definedName name="avancement_tâche" localSheetId="0">[1]PlanningProjet!$D1</definedName>
    <definedName name="début_tâche" localSheetId="0">[1]PlanningProjet!$E1</definedName>
    <definedName name="Display_Week">ProjectSchedule!$E$4</definedName>
    <definedName name="fin_tâche" localSheetId="0">[1]PlanningProjet!$F1</definedName>
    <definedName name="_xlnm.Print_Titles" localSheetId="0">ProjectSchedule!$4:$6</definedName>
    <definedName name="Project_Start">ProjectSchedule!$E$3</definedName>
    <definedName name="task_end" localSheetId="0">ProjectSchedule!$F1</definedName>
    <definedName name="task_progress" localSheetId="0">ProjectSchedule!$D1</definedName>
    <definedName name="task_start" localSheetId="0">ProjectSchedule!$E1</definedName>
    <definedName name="today" localSheetId="0">TODAY()</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7" i="11" l="1"/>
  <c r="E57" i="11"/>
  <c r="F53" i="11"/>
  <c r="F54" i="11" s="1"/>
  <c r="F55" i="11" s="1"/>
  <c r="F56" i="11" s="1"/>
  <c r="E53" i="11"/>
  <c r="E54" i="11" s="1"/>
  <c r="E55" i="11" s="1"/>
  <c r="E56" i="11" s="1"/>
  <c r="F52" i="11"/>
  <c r="E52" i="11"/>
  <c r="F51" i="11"/>
  <c r="E51" i="11"/>
  <c r="F50" i="11"/>
  <c r="E50" i="11"/>
  <c r="H36" i="11" l="1"/>
  <c r="E12" i="11"/>
  <c r="E13" i="11" s="1"/>
  <c r="E9" i="11"/>
  <c r="E10" i="11" s="1"/>
  <c r="F10" i="11" s="1"/>
  <c r="E3" i="11"/>
  <c r="H7" i="11"/>
  <c r="F9" i="11" l="1"/>
  <c r="E14" i="11"/>
  <c r="F14" i="11" s="1"/>
  <c r="E16" i="11" s="1"/>
  <c r="F13" i="11"/>
  <c r="F12" i="11"/>
  <c r="E11" i="11"/>
  <c r="F11" i="11" s="1"/>
  <c r="E37" i="11"/>
  <c r="F16" i="11" l="1"/>
  <c r="E17" i="11" s="1"/>
  <c r="F17" i="11" s="1"/>
  <c r="E18" i="11" s="1"/>
  <c r="F18" i="11" s="1"/>
  <c r="E20" i="11"/>
  <c r="F37" i="11"/>
  <c r="E38" i="11" s="1"/>
  <c r="E39" i="11" s="1"/>
  <c r="H37" i="11"/>
  <c r="F38" i="11"/>
  <c r="H38" i="11" s="1"/>
  <c r="I5" i="11"/>
  <c r="H59" i="11"/>
  <c r="H58" i="11"/>
  <c r="H42" i="11"/>
  <c r="H15" i="11"/>
  <c r="H8" i="11"/>
  <c r="E21" i="11" l="1"/>
  <c r="E44" i="11" s="1"/>
  <c r="E43" i="11"/>
  <c r="F43" i="11" s="1"/>
  <c r="E45" i="11" s="1"/>
  <c r="H9" i="11"/>
  <c r="F39" i="11"/>
  <c r="E41" i="11"/>
  <c r="I6" i="11"/>
  <c r="E46" i="11" l="1"/>
  <c r="F45" i="11"/>
  <c r="F46" i="11" s="1"/>
  <c r="E47" i="11" s="1"/>
  <c r="H45" i="11"/>
  <c r="F44" i="11"/>
  <c r="H44" i="11" s="1"/>
  <c r="H43" i="11"/>
  <c r="F41" i="11"/>
  <c r="H41" i="11" s="1"/>
  <c r="H10" i="11"/>
  <c r="E40" i="11"/>
  <c r="H39" i="11"/>
  <c r="H16" i="11"/>
  <c r="H14" i="11"/>
  <c r="J5" i="11"/>
  <c r="K5" i="11" s="1"/>
  <c r="L5" i="11" s="1"/>
  <c r="M5" i="11" s="1"/>
  <c r="N5" i="11" s="1"/>
  <c r="O5" i="11" s="1"/>
  <c r="P5" i="11" s="1"/>
  <c r="I4" i="11"/>
  <c r="E48" i="11" l="1"/>
  <c r="F47" i="11"/>
  <c r="H47" i="11" s="1"/>
  <c r="H46" i="11"/>
  <c r="F40" i="11"/>
  <c r="H40" i="11" s="1"/>
  <c r="H17" i="11"/>
  <c r="H11" i="11"/>
  <c r="H12" i="11"/>
  <c r="P4" i="11"/>
  <c r="Q5" i="11"/>
  <c r="R5" i="11" s="1"/>
  <c r="S5" i="11" s="1"/>
  <c r="T5" i="11" s="1"/>
  <c r="U5" i="11" s="1"/>
  <c r="V5" i="11" s="1"/>
  <c r="W5" i="11" s="1"/>
  <c r="J6" i="11"/>
  <c r="E49" i="11" l="1"/>
  <c r="F48" i="11"/>
  <c r="F49" i="11" s="1"/>
  <c r="H48" i="11"/>
  <c r="W4" i="11"/>
  <c r="X5" i="11"/>
  <c r="Y5" i="11" s="1"/>
  <c r="Z5" i="11" s="1"/>
  <c r="AA5" i="11" s="1"/>
  <c r="AB5" i="11" s="1"/>
  <c r="AC5" i="11" s="1"/>
  <c r="AD5" i="11" s="1"/>
  <c r="K6" i="11"/>
  <c r="H49" i="11" l="1"/>
  <c r="H18" i="11"/>
  <c r="E19" i="11"/>
  <c r="F19" i="11" s="1"/>
  <c r="F20" i="11" s="1"/>
  <c r="F21" i="11" s="1"/>
  <c r="E22" i="11" s="1"/>
  <c r="F22" i="11" s="1"/>
  <c r="E23" i="11" s="1"/>
  <c r="F23" i="11" s="1"/>
  <c r="E24" i="11" s="1"/>
  <c r="F24" i="11" s="1"/>
  <c r="E25" i="11" s="1"/>
  <c r="AE5" i="11"/>
  <c r="AF5" i="11" s="1"/>
  <c r="AG5" i="11" s="1"/>
  <c r="AH5" i="11" s="1"/>
  <c r="AI5" i="11" s="1"/>
  <c r="AJ5" i="11" s="1"/>
  <c r="AD4" i="11"/>
  <c r="L6" i="11"/>
  <c r="F25" i="11" l="1"/>
  <c r="F26" i="11" s="1"/>
  <c r="F27" i="11" s="1"/>
  <c r="F28" i="11" s="1"/>
  <c r="F29" i="11" s="1"/>
  <c r="F30" i="11" s="1"/>
  <c r="E31" i="11" s="1"/>
  <c r="E26" i="11"/>
  <c r="E27" i="11" s="1"/>
  <c r="AK5" i="11"/>
  <c r="AL5" i="11" s="1"/>
  <c r="AM5" i="11" s="1"/>
  <c r="AN5" i="11" s="1"/>
  <c r="AO5" i="11" s="1"/>
  <c r="AP5" i="11" s="1"/>
  <c r="AQ5" i="11" s="1"/>
  <c r="M6" i="11"/>
  <c r="E28" i="11" l="1"/>
  <c r="F31" i="11"/>
  <c r="E32" i="11" s="1"/>
  <c r="E33" i="11"/>
  <c r="F32" i="11"/>
  <c r="F33" i="11" s="1"/>
  <c r="F34" i="11" s="1"/>
  <c r="E35" i="11" s="1"/>
  <c r="H19" i="11"/>
  <c r="AR5" i="11"/>
  <c r="AS5" i="11" s="1"/>
  <c r="AK4" i="11"/>
  <c r="N6" i="11"/>
  <c r="E34" i="11" l="1"/>
  <c r="H50" i="11"/>
  <c r="E29" i="11"/>
  <c r="F35" i="11"/>
  <c r="H35" i="11"/>
  <c r="AT5" i="11"/>
  <c r="AS6" i="11"/>
  <c r="AR4" i="11"/>
  <c r="O6" i="11"/>
  <c r="E30" i="11" l="1"/>
  <c r="AU5" i="11"/>
  <c r="AT6" i="11"/>
  <c r="AV5" i="11" l="1"/>
  <c r="AU6" i="11"/>
  <c r="P6" i="11"/>
  <c r="Q6" i="11"/>
  <c r="AW5" i="11" l="1"/>
  <c r="AV6" i="11"/>
  <c r="R6" i="11"/>
  <c r="AX5" i="11" l="1"/>
  <c r="AY5" i="11" s="1"/>
  <c r="AW6" i="11"/>
  <c r="S6" i="11"/>
  <c r="AY6" i="11" l="1"/>
  <c r="AZ5" i="11"/>
  <c r="AY4" i="11"/>
  <c r="AX6" i="11"/>
  <c r="T6" i="11"/>
  <c r="BA5" i="11" l="1"/>
  <c r="AZ6" i="11"/>
  <c r="U6" i="11"/>
  <c r="BA6" i="11" l="1"/>
  <c r="BB5" i="11"/>
  <c r="BB6" i="11" s="1"/>
  <c r="V6" i="11"/>
  <c r="BC5" i="11" l="1"/>
  <c r="W6" i="11"/>
  <c r="BC6" i="11" l="1"/>
  <c r="BD5" i="11"/>
  <c r="X6" i="11"/>
  <c r="BE5" i="11" l="1"/>
  <c r="BD6" i="11"/>
  <c r="Y6" i="11"/>
  <c r="BE6" i="11" l="1"/>
  <c r="BF5" i="11"/>
  <c r="Z6" i="11"/>
  <c r="BF6" i="11" l="1"/>
  <c r="BG5" i="11"/>
  <c r="BF4" i="11"/>
  <c r="AA6" i="11"/>
  <c r="BG6" i="11" l="1"/>
  <c r="BH5" i="11"/>
  <c r="AB6" i="11"/>
  <c r="BI5" i="11" l="1"/>
  <c r="BH6" i="11"/>
  <c r="AC6" i="11"/>
  <c r="BJ5" i="11" l="1"/>
  <c r="BI6" i="11"/>
  <c r="AD6" i="11"/>
  <c r="BK5" i="11" l="1"/>
  <c r="BJ6" i="11"/>
  <c r="AE6" i="11"/>
  <c r="BL5" i="11" l="1"/>
  <c r="BM5" i="11" s="1"/>
  <c r="BK6" i="11"/>
  <c r="AF6" i="11"/>
  <c r="BM4" i="11" l="1"/>
  <c r="BN5" i="11"/>
  <c r="BM6" i="11"/>
  <c r="BL6" i="11"/>
  <c r="AG6" i="11"/>
  <c r="BN6" i="11" l="1"/>
  <c r="BO5" i="11"/>
  <c r="AH6" i="11"/>
  <c r="BP5" i="11" l="1"/>
  <c r="BO6" i="11"/>
  <c r="AI6" i="11"/>
  <c r="BQ5" i="11" l="1"/>
  <c r="BP6" i="11"/>
  <c r="AJ6" i="11"/>
  <c r="BQ6" i="11" l="1"/>
  <c r="BR5" i="11"/>
  <c r="AK6" i="11"/>
  <c r="BR6" i="11" l="1"/>
  <c r="BS5" i="11"/>
  <c r="AL6" i="11"/>
  <c r="BS6" i="11" l="1"/>
  <c r="BT5" i="11"/>
  <c r="AM6" i="11"/>
  <c r="BU5" i="11" l="1"/>
  <c r="BT6" i="11"/>
  <c r="BT4" i="11"/>
  <c r="AN6" i="11"/>
  <c r="BU6" i="11" l="1"/>
  <c r="BV5" i="11"/>
  <c r="AO6" i="11"/>
  <c r="BW5" i="11" l="1"/>
  <c r="BV6" i="11"/>
  <c r="AP6" i="11"/>
  <c r="BX5" i="11" l="1"/>
  <c r="BW6" i="11"/>
  <c r="AQ6" i="11"/>
  <c r="BX6" i="11" l="1"/>
  <c r="BY5" i="11"/>
  <c r="AR6" i="11"/>
  <c r="BZ5" i="11" l="1"/>
  <c r="BY6" i="11"/>
  <c r="CA5" i="11" l="1"/>
  <c r="BZ6" i="11"/>
  <c r="CA6" i="11" l="1"/>
  <c r="CA4" i="11"/>
  <c r="CB5" i="11"/>
  <c r="CC5" i="11" l="1"/>
  <c r="CB6" i="11"/>
  <c r="CC6" i="11" l="1"/>
  <c r="CD5" i="11"/>
  <c r="CD6" i="11" l="1"/>
  <c r="CE5" i="11"/>
  <c r="CF5" i="11" l="1"/>
  <c r="CE6" i="11"/>
  <c r="CG5" i="11" l="1"/>
  <c r="CF6" i="11"/>
  <c r="CH5" i="11" l="1"/>
  <c r="CG6" i="11"/>
  <c r="CI5" i="11" l="1"/>
  <c r="CH4" i="11"/>
  <c r="CH6" i="11"/>
  <c r="CJ5" i="11" l="1"/>
  <c r="CI6" i="11"/>
  <c r="CK5" i="11" l="1"/>
  <c r="CJ6" i="11"/>
  <c r="CK6" i="11" l="1"/>
  <c r="CL5" i="11"/>
  <c r="CM5" i="11" l="1"/>
  <c r="CL6" i="11"/>
  <c r="CN5" i="11" l="1"/>
  <c r="CM6" i="11"/>
  <c r="CN6" i="11" l="1"/>
  <c r="CO5" i="11"/>
  <c r="CP5" i="11" l="1"/>
  <c r="CO6" i="11"/>
  <c r="CO4" i="11"/>
  <c r="CQ5" i="11" l="1"/>
  <c r="CP6" i="11"/>
  <c r="CQ6" i="11" l="1"/>
  <c r="CR5" i="11"/>
  <c r="CR6" i="11" l="1"/>
  <c r="CS5" i="11"/>
  <c r="CS6" i="11" l="1"/>
  <c r="CT5" i="11"/>
  <c r="CT6" i="11" l="1"/>
  <c r="CU5" i="11"/>
  <c r="CU6" i="11" l="1"/>
  <c r="CV5" i="11"/>
  <c r="CV4" i="11" l="1"/>
  <c r="CV6" i="11"/>
  <c r="CW5" i="11"/>
  <c r="CW6" i="11" l="1"/>
  <c r="CX5" i="11"/>
  <c r="CY5" i="11" l="1"/>
  <c r="CX6" i="11"/>
  <c r="CY6" i="11" l="1"/>
  <c r="CZ5" i="11"/>
  <c r="CZ6" i="11" l="1"/>
  <c r="DA5" i="11"/>
  <c r="DB5" i="11" l="1"/>
  <c r="DA6" i="11"/>
  <c r="DC5" i="11" l="1"/>
  <c r="DB6" i="11"/>
  <c r="DD5" i="11" l="1"/>
  <c r="DC6" i="11"/>
  <c r="DC4" i="11"/>
  <c r="DE5" i="11" l="1"/>
  <c r="DD6" i="11"/>
  <c r="DF5" i="11" l="1"/>
  <c r="DE6" i="11"/>
  <c r="DF6" i="11" l="1"/>
  <c r="DG5" i="11"/>
  <c r="DH5" i="11" l="1"/>
  <c r="DG6" i="11"/>
  <c r="DI5" i="11" l="1"/>
  <c r="DH6" i="11"/>
  <c r="DI6" i="11" l="1"/>
  <c r="DJ5" i="11"/>
  <c r="DJ4" i="11" l="1"/>
  <c r="DK5" i="11"/>
  <c r="DJ6" i="11"/>
  <c r="DL5" i="11" l="1"/>
  <c r="DK6" i="11"/>
  <c r="DL6" i="11" l="1"/>
  <c r="DM5" i="11"/>
  <c r="DN5" i="11" l="1"/>
  <c r="DM6" i="11"/>
  <c r="DN6" i="11" l="1"/>
  <c r="DO5" i="11"/>
  <c r="DO6" i="11" l="1"/>
  <c r="DP5" i="11"/>
  <c r="DP6" i="11" l="1"/>
  <c r="DQ5" i="11"/>
  <c r="DQ6" i="11" l="1"/>
  <c r="DQ4" i="11"/>
  <c r="DR5" i="11"/>
  <c r="DR6" i="11" l="1"/>
  <c r="DS5" i="11"/>
  <c r="DS6" i="11" l="1"/>
  <c r="DT5" i="11"/>
  <c r="DU5" i="11" l="1"/>
  <c r="DT6" i="11"/>
  <c r="DU6" i="11" l="1"/>
  <c r="DV5" i="11"/>
  <c r="DW5" i="11" l="1"/>
  <c r="DV6" i="11"/>
  <c r="DW6" i="11" l="1"/>
  <c r="DX5" i="11"/>
  <c r="DX4" i="11" l="1"/>
  <c r="DY5" i="11"/>
  <c r="DX6" i="11"/>
  <c r="DY6" i="11" l="1"/>
  <c r="DZ5" i="11"/>
  <c r="DZ6" i="11" l="1"/>
  <c r="EA5" i="11"/>
  <c r="EA6" i="11" l="1"/>
  <c r="EB5" i="11"/>
  <c r="EC5" i="11" l="1"/>
  <c r="EB6" i="11"/>
  <c r="ED5" i="11" l="1"/>
  <c r="EC6" i="11"/>
  <c r="ED6" i="11" l="1"/>
  <c r="EE5" i="11"/>
  <c r="EE4" i="11" l="1"/>
  <c r="EE6" i="11"/>
  <c r="EF5" i="11"/>
  <c r="EG5" i="11" l="1"/>
  <c r="EF6" i="11"/>
  <c r="EH5" i="11" l="1"/>
  <c r="EG6" i="11"/>
  <c r="EI5" i="11" l="1"/>
  <c r="EH6" i="11"/>
  <c r="EI6" i="11" l="1"/>
  <c r="EJ5" i="11"/>
  <c r="EK5" i="11" l="1"/>
  <c r="EJ6" i="11"/>
  <c r="EL5" i="11" l="1"/>
  <c r="EK6" i="11"/>
  <c r="EM5" i="11" l="1"/>
  <c r="EL4" i="11"/>
  <c r="EL6" i="11"/>
  <c r="EN5" i="11" l="1"/>
  <c r="EM6" i="11"/>
  <c r="EN6" i="11" l="1"/>
  <c r="EO5" i="11"/>
  <c r="EP5" i="11" l="1"/>
  <c r="EO6" i="11"/>
  <c r="EQ5" i="11" l="1"/>
  <c r="EP6" i="11"/>
  <c r="ER5" i="11" l="1"/>
  <c r="ER6" i="11" s="1"/>
  <c r="EQ6" i="11"/>
</calcChain>
</file>

<file path=xl/sharedStrings.xml><?xml version="1.0" encoding="utf-8"?>
<sst xmlns="http://schemas.openxmlformats.org/spreadsheetml/2006/main" count="102" uniqueCount="97">
  <si>
    <t>Create a Project Schedule in this worksheet.
Enter title of this project in cell B1. 
Information about how to use this worksheet, including instructions for screen readers and the author of this workbook is in the About worksheet.
Continue navigating down column A to hear further instructions.</t>
  </si>
  <si>
    <t>SIMPLE GANTT CHART by Vertex42.com</t>
  </si>
  <si>
    <t>Enter Company Name in cell B2.</t>
  </si>
  <si>
    <t>Company Name</t>
  </si>
  <si>
    <t>https://www.vertex42.com/ExcelTemplates/simple-gantt-chart.html</t>
  </si>
  <si>
    <t>Enter the name of the Project Lead in cell B3. Enter the Project Start date in cell E3. Pooject Start: label is in cell C3.</t>
  </si>
  <si>
    <t>Project Lead</t>
  </si>
  <si>
    <t>Project Start:</t>
  </si>
  <si>
    <t>The Display Week in cell E4  represents the starting week to display in the project schedule in cell I4. The project start date is considered Week 1. To change the display week, simply enter a new week number in cell E4.
The starting date for each week, starting with the display week from cell E4, starts in cell I4 and is auto calculated. There are 8 weeks represented in this view from cell I4 through cell BF4.
You should not modify these cells.
Display Week: label is in cell C4.</t>
  </si>
  <si>
    <t>Display Week:</t>
  </si>
  <si>
    <t>Cells I5 through BL5 contain the day number for the week represented in the cell block above each date cell and are auto calculated.
You should not modify these cells.
Today's date is outlined in Red (hex #AD3815) from today's date in row 5 through the entire date column to the end of the project schedule.</t>
  </si>
  <si>
    <t>This row contains headers for the project schedule that follows below them. 
Navigate from B6 through BL 6 to hear the content. The first letter of each day of the week for the date above that heading, starts in cell I6 and continues through cell BL6.
All project timeline charting is auto generated based on the start and end dates entered, using conditional formats.
Do not modify content in cells within columns after column I starting with cell I7.</t>
  </si>
  <si>
    <t>TASK</t>
  </si>
  <si>
    <t>ASSIGNED
TO</t>
  </si>
  <si>
    <t>PROGRESS</t>
  </si>
  <si>
    <t>START</t>
  </si>
  <si>
    <t>END</t>
  </si>
  <si>
    <t>DAYS</t>
  </si>
  <si>
    <t xml:space="preserve">Do not delete this row. This row is hidden to preserve a formula that is used to highlight the curren day within the project schedule. </t>
  </si>
  <si>
    <t>Cell B8 contains the Phase 1 sample title. 
Enter a new Title in cell B8.
Enter a name to assign the phase to, if it applies for your project, in cell C8.
Enter Progress for the entire phase, if it applies for your project, in cell D8.
Enter the start and end dates for the entire phase, if it applies for your project, in cells E8 and F8. 
The Gantt chart will automatically fill in the appropriate dates and shade according to the progress entered.
To delete the phase and work only from tasks, simply delete this row.</t>
  </si>
  <si>
    <t xml:space="preserve">Cell B9 contains the sample task "Task 1." 
Enter a new task name in cell B9.
Enter a person to assign the task to in cell C9.
Enter progres of the task in cell D9. A progress bar appears in the cell and is shaded according to the number in the cell. For example, 50 percent progress would shade half of the cell.
Enter task start date in cell E9.
Enter task end date in cell F9.
A status bar shaded for the dates entered appears in blocks starting from cell I9 through BL9. </t>
  </si>
  <si>
    <t>Rows 10 through 13 repeat the pattern from row 9. 
Repeat the instructions from cell A9 for all task rows in this worksheet. Overwrite any sample data.
A sample of another phase starts in cell A14. 
Continue entering tasks in cells A10 through A13 or go to cell A14 to learn more.</t>
  </si>
  <si>
    <t>Task 2</t>
  </si>
  <si>
    <t>Task 3</t>
  </si>
  <si>
    <t>Task 4</t>
  </si>
  <si>
    <t>Task 5</t>
  </si>
  <si>
    <t>The cell at right contains the Phase 2 sample title. 
You can create a new phase at any time within column B. This project schedule does not require phases. To remove the phase, simply delete the row.
To create a new phase block in this row, enter a new Title in cell at right.
To continue adding tasks to the phase above, enter a new row above this one and fill in the task data as in cell A9's instruction.
Update the Phase details in cell at right based on cell A8's instruction.
Continue navigating down column A cells to learn more.
If you haven't added any new rows in this worksheet, you will find 2 additional sample phase blocks have been created for you in cells B20 and B26. Otherwise, navigate through column A cells to find the additional blocks. 
Repeat the instructions from cells A8 and A9 whenever you need to.</t>
  </si>
  <si>
    <t>Sample phase title block</t>
  </si>
  <si>
    <t>Phase 4 Title</t>
  </si>
  <si>
    <t>This is an empty row</t>
  </si>
  <si>
    <t>This row marks the end of the Project Schedule. DO NOT enter anything in this row. 
Insert new rows ABOVE this one to continue building out your Project Schedule.</t>
  </si>
  <si>
    <t>Insert new rows ABOVE this one</t>
  </si>
  <si>
    <t>About This Template</t>
  </si>
  <si>
    <t>This template provides a simple way to create a Gantt chart to help visualise and track your project. Simply enter your tasks and start and end dates - no formulae required. The bars in the Gantt chart represent the duration of the task and are displayed using conditional formatting. Insert new tasks by inserting new rows.</t>
  </si>
  <si>
    <t>Guide for Screen Readers</t>
  </si>
  <si>
    <t>There are 2 worksheets in this workbook. 
TimeSheet
About
The instructions for each worksheet are in the A column starting in cell A1 of each worksheet. They are written with hidden text. Each step guides you through the information in that row. Each subsequent step continues in cell A2, A3, and so on, unless otherwise explicitly directed. For example, instruction text might say "continue to cell A6" for the next step. 
This hidden text will not print.
To remove these instructions from the worksheet, simply delete column A.</t>
  </si>
  <si>
    <t>Additional Help</t>
  </si>
  <si>
    <t>Click on the link below to visit vertex42.com and learn more about how to use this template, such as how to calculate days and work days, create task dependencies, change the colours of the bars, add a scroll bar to make it easier to change the display week, extend the date range displayed in the chart, etc.</t>
  </si>
  <si>
    <t>How to Use the Simple Gantt Chart</t>
  </si>
  <si>
    <t>More Project Management Templates</t>
  </si>
  <si>
    <t>Visit Vertex42.com to download other project management templates, including different types of project schedules, Gantt charts, tasks lists, etc.</t>
  </si>
  <si>
    <t>Project Management Templates</t>
  </si>
  <si>
    <t>About Vertex42</t>
  </si>
  <si>
    <t>Vertex42.com provides over 300 professionally designed spreadsheet templates for business, home, and education - most of which are free to download. Their collection includes a variety of calendars, planners, and schedules as well as personal finance spreadsheets for budgeting, debt reduction, and loan amortisation.</t>
  </si>
  <si>
    <t>Businesses will find invoices, time sheets, inventory trackers, financial statements, and project planning templates. Teachers and students will find resources such as class schedules, grade books, and attendance sheets. Organise your family life with meal planners, checklists, and exercise logs. Each template is thoroughly researched, refined, and improved over time through feedback from thousands of users.</t>
  </si>
  <si>
    <t>DEADLINES</t>
  </si>
  <si>
    <t>DELIVERIBLAS</t>
  </si>
  <si>
    <t>System Diagrams &amp; Structural Drafts</t>
  </si>
  <si>
    <t>List of Components and Materials</t>
  </si>
  <si>
    <t>System Schematics &amp; Structural Drawings</t>
  </si>
  <si>
    <t>Cardboard scale model</t>
  </si>
  <si>
    <t xml:space="preserve">Interim Report </t>
  </si>
  <si>
    <t>Interim Presentation</t>
  </si>
  <si>
    <t>List of Materials</t>
  </si>
  <si>
    <t>Functional Tests</t>
  </si>
  <si>
    <t xml:space="preserve">Refined Interim Report </t>
  </si>
  <si>
    <t>Final Report</t>
  </si>
  <si>
    <t>Final Presentation</t>
  </si>
  <si>
    <t>Final Video</t>
  </si>
  <si>
    <t xml:space="preserve">Final Paper </t>
  </si>
  <si>
    <t xml:space="preserve">Final Poster </t>
  </si>
  <si>
    <t xml:space="preserve">Final Manuel </t>
  </si>
  <si>
    <t xml:space="preserve">Final  Fysical Presentation </t>
  </si>
  <si>
    <t>Update the wiki, report, paper</t>
  </si>
  <si>
    <t xml:space="preserve"> Printed copy of the refined report and poster</t>
  </si>
  <si>
    <t>A folder with the refined deliverables</t>
  </si>
  <si>
    <t>Hand in the prototype and user manual</t>
  </si>
  <si>
    <t>Interim Report</t>
  </si>
  <si>
    <t>Flyer</t>
  </si>
  <si>
    <t>Leaflet</t>
  </si>
  <si>
    <t>3D model video</t>
  </si>
  <si>
    <t>Drawings</t>
  </si>
  <si>
    <t>Packaging</t>
  </si>
  <si>
    <t>Simulation files</t>
  </si>
  <si>
    <t>Paper</t>
  </si>
  <si>
    <t>Poster</t>
  </si>
  <si>
    <t>Code</t>
  </si>
  <si>
    <t>Manual</t>
  </si>
  <si>
    <t>Video</t>
  </si>
  <si>
    <t>SPRINT 1 (02/03 - 17/03)</t>
  </si>
  <si>
    <t xml:space="preserve">Project Backlog </t>
  </si>
  <si>
    <t>Initial Sprint Plan</t>
  </si>
  <si>
    <t xml:space="preserve">Global Sprint Plan </t>
  </si>
  <si>
    <t>Research Basics Algae&amp;Fish</t>
  </si>
  <si>
    <t xml:space="preserve">Research Marketoptions </t>
  </si>
  <si>
    <t xml:space="preserve">State of the art </t>
  </si>
  <si>
    <t xml:space="preserve">A= Alina Röhe </t>
  </si>
  <si>
    <t>F= Farah Blomme</t>
  </si>
  <si>
    <t>T= Thomas Hidding</t>
  </si>
  <si>
    <t>ZO= Zoé Domissy</t>
  </si>
  <si>
    <t>ZU= Zuzanna Dylik</t>
  </si>
  <si>
    <t>ALGEA &amp; FISH FARMING</t>
  </si>
  <si>
    <t>A</t>
  </si>
  <si>
    <t>F</t>
  </si>
  <si>
    <t>A, F</t>
  </si>
  <si>
    <t>T, ZO, ZU</t>
  </si>
  <si>
    <t>A,F,T,ZO,ZU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</si>
</sst>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quot;£&quot;* #,##0_-;\-&quot;£&quot;* #,##0_-;_-&quot;£&quot;* &quot;-&quot;_-;_-@_-"/>
    <numFmt numFmtId="165" formatCode="_-&quot;£&quot;* #,##0.00_-;\-&quot;£&quot;* #,##0.00_-;_-&quot;£&quot;* &quot;-&quot;??_-;_-@_-"/>
    <numFmt numFmtId="166" formatCode="_(* #,##0_);_(* \(#,##0\);_(* &quot;-&quot;_);_(@_)"/>
    <numFmt numFmtId="167" formatCode="_(* #,##0.00_);_(* \(#,##0.00\);_(* &quot;-&quot;??_);_(@_)"/>
    <numFmt numFmtId="168" formatCode="ddd\,\ dd/mm/yyyy"/>
    <numFmt numFmtId="169" formatCode="d/m/yy;@"/>
    <numFmt numFmtId="170" formatCode="d"/>
    <numFmt numFmtId="171" formatCode="d\ mmm\ yyyy"/>
  </numFmts>
  <fonts count="36" x14ac:knownFonts="1">
    <font>
      <sz val="11"/>
      <color theme="1"/>
      <name val="Calibri"/>
      <family val="2"/>
      <scheme val="minor"/>
    </font>
    <font>
      <b/>
      <sz val="20"/>
      <color theme="4" tint="-0.249977111117893"/>
      <name val="Calibri"/>
      <family val="2"/>
      <scheme val="major"/>
    </font>
    <font>
      <sz val="10"/>
      <name val="Calibri"/>
      <family val="2"/>
      <scheme val="minor"/>
    </font>
    <font>
      <u/>
      <sz val="11"/>
      <color indexed="12"/>
      <name val="Arial"/>
      <family val="2"/>
    </font>
    <font>
      <sz val="10"/>
      <color theme="1" tint="0.499984740745262"/>
      <name val="Calibri"/>
      <family val="2"/>
      <scheme val="minor"/>
    </font>
    <font>
      <sz val="11"/>
      <name val="Calibri"/>
      <family val="2"/>
      <scheme val="minor"/>
    </font>
    <font>
      <b/>
      <sz val="11"/>
      <color theme="1"/>
      <name val="Calibri"/>
      <family val="2"/>
      <scheme val="minor"/>
    </font>
    <font>
      <b/>
      <sz val="9"/>
      <color theme="0"/>
      <name val="Calibri"/>
      <family val="2"/>
      <scheme val="minor"/>
    </font>
    <font>
      <i/>
      <sz val="9"/>
      <color theme="1"/>
      <name val="Calibri"/>
      <family val="2"/>
      <scheme val="minor"/>
    </font>
    <font>
      <sz val="11"/>
      <color theme="1"/>
      <name val="Calibri"/>
      <family val="2"/>
      <scheme val="minor"/>
    </font>
    <font>
      <sz val="14"/>
      <color theme="1"/>
      <name val="Calibri"/>
      <family val="2"/>
      <scheme val="minor"/>
    </font>
    <font>
      <sz val="9"/>
      <name val="Calibri"/>
      <family val="2"/>
      <scheme val="minor"/>
    </font>
    <font>
      <sz val="8"/>
      <color theme="0"/>
      <name val="Calibri"/>
      <family val="2"/>
      <scheme val="minor"/>
    </font>
    <font>
      <b/>
      <sz val="22"/>
      <color theme="1" tint="0.34998626667073579"/>
      <name val="Calibri"/>
      <family val="2"/>
      <scheme val="major"/>
    </font>
    <font>
      <b/>
      <sz val="11"/>
      <color theme="1" tint="0.499984740745262"/>
      <name val="Calibri"/>
      <family val="2"/>
      <scheme val="minor"/>
    </font>
    <font>
      <sz val="10"/>
      <color theme="1" tint="0.499984740745262"/>
      <name val="Arial"/>
      <family val="2"/>
    </font>
    <font>
      <b/>
      <sz val="12"/>
      <color theme="1" tint="0.34998626667073579"/>
      <name val="Calibri"/>
      <family val="2"/>
      <scheme val="minor"/>
    </font>
    <font>
      <b/>
      <sz val="10"/>
      <name val="Calibri"/>
      <family val="2"/>
      <scheme val="minor"/>
    </font>
    <font>
      <sz val="11"/>
      <color theme="1" tint="0.499984740745262"/>
      <name val="Calibri"/>
      <family val="2"/>
      <scheme val="minor"/>
    </font>
    <font>
      <sz val="20"/>
      <name val="Calibri"/>
      <family val="2"/>
      <scheme val="major"/>
    </font>
    <font>
      <sz val="11"/>
      <color rgb="FF1D2129"/>
      <name val="Calibri"/>
      <family val="2"/>
      <scheme val="minor"/>
    </font>
    <font>
      <b/>
      <sz val="16"/>
      <color theme="4" tint="-0.249977111117893"/>
      <name val="Calibri"/>
      <family val="2"/>
      <scheme val="major"/>
    </font>
    <font>
      <sz val="11"/>
      <color theme="0"/>
      <name val="Calibri"/>
      <family val="2"/>
      <scheme val="minor"/>
    </font>
    <font>
      <b/>
      <sz val="11"/>
      <name val="Calibri"/>
      <family val="2"/>
      <scheme val="minor"/>
    </font>
    <font>
      <u/>
      <sz val="11"/>
      <color theme="11"/>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s>
  <fills count="45">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1" tint="0.34998626667073579"/>
        <bgColor indexed="64"/>
      </patternFill>
    </fill>
    <fill>
      <patternFill patternType="solid">
        <fgColor theme="1" tint="0.34998626667073579"/>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7">
    <border>
      <left/>
      <right/>
      <top/>
      <bottom/>
      <diagonal/>
    </border>
    <border>
      <left/>
      <right/>
      <top style="thin">
        <color theme="0" tint="-0.34998626667073579"/>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right/>
      <top/>
      <bottom style="thin">
        <color theme="0" tint="-0.3499862666707357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5">
    <xf numFmtId="0" fontId="0" fillId="0" borderId="0"/>
    <xf numFmtId="0" fontId="3" fillId="0" borderId="0" applyNumberFormat="0" applyFill="0" applyBorder="0" applyAlignment="0" applyProtection="0">
      <alignment vertical="top"/>
      <protection locked="0"/>
    </xf>
    <xf numFmtId="9" fontId="9" fillId="0" borderId="0" applyFont="0" applyFill="0" applyBorder="0" applyAlignment="0" applyProtection="0"/>
    <xf numFmtId="0" fontId="22" fillId="0" borderId="0"/>
    <xf numFmtId="167" fontId="9" fillId="0" borderId="3" applyFont="0" applyFill="0" applyAlignment="0" applyProtection="0"/>
    <xf numFmtId="0" fontId="13" fillId="0" borderId="0" applyNumberFormat="0" applyFill="0" applyBorder="0" applyAlignment="0" applyProtection="0"/>
    <xf numFmtId="0" fontId="10" fillId="0" borderId="0" applyNumberFormat="0" applyFill="0" applyAlignment="0" applyProtection="0"/>
    <xf numFmtId="0" fontId="10" fillId="0" borderId="0" applyNumberFormat="0" applyFill="0" applyProtection="0">
      <alignment vertical="top"/>
    </xf>
    <xf numFmtId="0" fontId="9" fillId="0" borderId="0" applyNumberFormat="0" applyFill="0" applyProtection="0">
      <alignment horizontal="right" indent="1"/>
    </xf>
    <xf numFmtId="168" fontId="9" fillId="0" borderId="3">
      <alignment horizontal="center" vertical="center"/>
    </xf>
    <xf numFmtId="169" fontId="9" fillId="0" borderId="2" applyFill="0">
      <alignment horizontal="center" vertical="center"/>
    </xf>
    <xf numFmtId="0" fontId="9" fillId="0" borderId="2" applyFill="0">
      <alignment horizontal="center" vertical="center"/>
    </xf>
    <xf numFmtId="0" fontId="9" fillId="0" borderId="2" applyFill="0">
      <alignment horizontal="left" vertical="center" indent="2"/>
    </xf>
    <xf numFmtId="0" fontId="24" fillId="0" borderId="0" applyNumberFormat="0" applyFill="0" applyBorder="0" applyAlignment="0" applyProtection="0"/>
    <xf numFmtId="166" fontId="9" fillId="0" borderId="0" applyFont="0" applyFill="0" applyBorder="0" applyAlignment="0" applyProtection="0"/>
    <xf numFmtId="165" fontId="9" fillId="0" borderId="0" applyFont="0" applyFill="0" applyBorder="0" applyAlignment="0" applyProtection="0"/>
    <xf numFmtId="164" fontId="9" fillId="0" borderId="0" applyFont="0" applyFill="0" applyBorder="0" applyAlignment="0" applyProtection="0"/>
    <xf numFmtId="0" fontId="25" fillId="0" borderId="0" applyNumberFormat="0" applyFill="0" applyBorder="0" applyAlignment="0" applyProtection="0"/>
    <xf numFmtId="0" fontId="26" fillId="14" borderId="0" applyNumberFormat="0" applyBorder="0" applyAlignment="0" applyProtection="0"/>
    <xf numFmtId="0" fontId="27" fillId="15" borderId="0" applyNumberFormat="0" applyBorder="0" applyAlignment="0" applyProtection="0"/>
    <xf numFmtId="0" fontId="28" fillId="16" borderId="0" applyNumberFormat="0" applyBorder="0" applyAlignment="0" applyProtection="0"/>
    <xf numFmtId="0" fontId="29" fillId="17" borderId="11" applyNumberFormat="0" applyAlignment="0" applyProtection="0"/>
    <xf numFmtId="0" fontId="30" fillId="18" borderId="12" applyNumberFormat="0" applyAlignment="0" applyProtection="0"/>
    <xf numFmtId="0" fontId="31" fillId="18" borderId="11" applyNumberFormat="0" applyAlignment="0" applyProtection="0"/>
    <xf numFmtId="0" fontId="32" fillId="0" borderId="13" applyNumberFormat="0" applyFill="0" applyAlignment="0" applyProtection="0"/>
    <xf numFmtId="0" fontId="33" fillId="19" borderId="14" applyNumberFormat="0" applyAlignment="0" applyProtection="0"/>
    <xf numFmtId="0" fontId="34" fillId="0" borderId="0" applyNumberFormat="0" applyFill="0" applyBorder="0" applyAlignment="0" applyProtection="0"/>
    <xf numFmtId="0" fontId="9" fillId="20" borderId="15" applyNumberFormat="0" applyFont="0" applyAlignment="0" applyProtection="0"/>
    <xf numFmtId="0" fontId="35" fillId="0" borderId="0" applyNumberFormat="0" applyFill="0" applyBorder="0" applyAlignment="0" applyProtection="0"/>
    <xf numFmtId="0" fontId="6" fillId="0" borderId="16" applyNumberFormat="0" applyFill="0" applyAlignment="0" applyProtection="0"/>
    <xf numFmtId="0" fontId="22"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22"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22"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22" fillId="33" borderId="0" applyNumberFormat="0" applyBorder="0" applyAlignment="0" applyProtection="0"/>
    <xf numFmtId="0" fontId="9" fillId="34"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22" fillId="37" borderId="0" applyNumberFormat="0" applyBorder="0" applyAlignment="0" applyProtection="0"/>
    <xf numFmtId="0" fontId="9" fillId="38" borderId="0" applyNumberFormat="0" applyBorder="0" applyAlignment="0" applyProtection="0"/>
    <xf numFmtId="0" fontId="9" fillId="39" borderId="0" applyNumberFormat="0" applyBorder="0" applyAlignment="0" applyProtection="0"/>
    <xf numFmtId="0" fontId="9" fillId="40" borderId="0" applyNumberFormat="0" applyBorder="0" applyAlignment="0" applyProtection="0"/>
    <xf numFmtId="0" fontId="22" fillId="41" borderId="0" applyNumberFormat="0" applyBorder="0" applyAlignment="0" applyProtection="0"/>
    <xf numFmtId="0" fontId="9" fillId="42" borderId="0" applyNumberFormat="0" applyBorder="0" applyAlignment="0" applyProtection="0"/>
    <xf numFmtId="0" fontId="9" fillId="43" borderId="0" applyNumberFormat="0" applyBorder="0" applyAlignment="0" applyProtection="0"/>
    <xf numFmtId="0" fontId="9" fillId="44" borderId="0" applyNumberFormat="0" applyBorder="0" applyAlignment="0" applyProtection="0"/>
    <xf numFmtId="0" fontId="9" fillId="0" borderId="2" applyFill="0">
      <alignment horizontal="left" vertical="center" indent="2"/>
    </xf>
  </cellStyleXfs>
  <cellXfs count="102">
    <xf numFmtId="0" fontId="0" fillId="0" borderId="0" xfId="0"/>
    <xf numFmtId="0" fontId="1" fillId="0" borderId="0" xfId="0" applyFont="1" applyAlignment="1">
      <alignment horizontal="left"/>
    </xf>
    <xf numFmtId="0" fontId="2" fillId="0" borderId="0" xfId="0" applyFont="1"/>
    <xf numFmtId="0" fontId="0" fillId="0" borderId="0" xfId="0" applyAlignment="1">
      <alignment vertical="center"/>
    </xf>
    <xf numFmtId="0" fontId="2" fillId="0" borderId="0" xfId="0" applyFont="1" applyAlignment="1">
      <alignment horizontal="center"/>
    </xf>
    <xf numFmtId="0" fontId="0" fillId="0" borderId="0" xfId="0" applyAlignment="1">
      <alignment horizontal="center"/>
    </xf>
    <xf numFmtId="0" fontId="0" fillId="0" borderId="0" xfId="0" applyAlignment="1">
      <alignment horizontal="right" vertical="center"/>
    </xf>
    <xf numFmtId="0" fontId="0" fillId="0" borderId="3" xfId="0" applyBorder="1" applyAlignment="1">
      <alignment horizontal="center" vertical="center"/>
    </xf>
    <xf numFmtId="0" fontId="7" fillId="13" borderId="1" xfId="0" applyFont="1" applyFill="1" applyBorder="1" applyAlignment="1">
      <alignment horizontal="left" vertical="center" indent="1"/>
    </xf>
    <xf numFmtId="0" fontId="7" fillId="13" borderId="1" xfId="0" applyFont="1" applyFill="1" applyBorder="1" applyAlignment="1">
      <alignment horizontal="center" vertical="center" wrapText="1"/>
    </xf>
    <xf numFmtId="0" fontId="12" fillId="12" borderId="8" xfId="0" applyFont="1" applyFill="1" applyBorder="1" applyAlignment="1">
      <alignment horizontal="center" vertical="center" shrinkToFit="1"/>
    </xf>
    <xf numFmtId="0" fontId="14" fillId="0" borderId="0" xfId="0" applyFont="1"/>
    <xf numFmtId="0" fontId="15" fillId="0" borderId="0" xfId="1" applyFont="1" applyAlignment="1" applyProtection="1"/>
    <xf numFmtId="9" fontId="5" fillId="0" borderId="2" xfId="2" applyFont="1" applyBorder="1" applyAlignment="1">
      <alignment horizontal="center" vertical="center"/>
    </xf>
    <xf numFmtId="0" fontId="5" fillId="0" borderId="2" xfId="0" applyFont="1" applyBorder="1" applyAlignment="1">
      <alignment horizontal="center" vertical="center"/>
    </xf>
    <xf numFmtId="0" fontId="6" fillId="8" borderId="2" xfId="0" applyFont="1" applyFill="1" applyBorder="1" applyAlignment="1">
      <alignment horizontal="left" vertical="center" indent="1"/>
    </xf>
    <xf numFmtId="9" fontId="5" fillId="8" borderId="2" xfId="2" applyFont="1" applyFill="1" applyBorder="1" applyAlignment="1">
      <alignment horizontal="center" vertical="center"/>
    </xf>
    <xf numFmtId="9" fontId="5" fillId="3" borderId="2" xfId="2" applyFont="1" applyFill="1" applyBorder="1" applyAlignment="1">
      <alignment horizontal="center" vertical="center"/>
    </xf>
    <xf numFmtId="0" fontId="6" fillId="9" borderId="2" xfId="0" applyFont="1" applyFill="1" applyBorder="1" applyAlignment="1">
      <alignment horizontal="left" vertical="center" indent="1"/>
    </xf>
    <xf numFmtId="9" fontId="5" fillId="9" borderId="2" xfId="2" applyFont="1" applyFill="1" applyBorder="1" applyAlignment="1">
      <alignment horizontal="center" vertical="center"/>
    </xf>
    <xf numFmtId="9" fontId="5" fillId="4" borderId="2" xfId="2" applyFont="1" applyFill="1" applyBorder="1" applyAlignment="1">
      <alignment horizontal="center" vertical="center"/>
    </xf>
    <xf numFmtId="0" fontId="6" fillId="6" borderId="2" xfId="0" applyFont="1" applyFill="1" applyBorder="1" applyAlignment="1">
      <alignment horizontal="left" vertical="center" indent="1"/>
    </xf>
    <xf numFmtId="9" fontId="5" fillId="6" borderId="2" xfId="2" applyFont="1" applyFill="1" applyBorder="1" applyAlignment="1">
      <alignment horizontal="center" vertical="center"/>
    </xf>
    <xf numFmtId="9" fontId="5" fillId="11" borderId="2" xfId="2" applyFont="1" applyFill="1" applyBorder="1" applyAlignment="1">
      <alignment horizontal="center" vertical="center"/>
    </xf>
    <xf numFmtId="0" fontId="6" fillId="5" borderId="2" xfId="0" applyFont="1" applyFill="1" applyBorder="1" applyAlignment="1">
      <alignment horizontal="left" vertical="center" indent="1"/>
    </xf>
    <xf numFmtId="9" fontId="5" fillId="5" borderId="2" xfId="2" applyFont="1" applyFill="1" applyBorder="1" applyAlignment="1">
      <alignment horizontal="center" vertical="center"/>
    </xf>
    <xf numFmtId="9" fontId="5" fillId="10" borderId="2" xfId="2" applyFont="1" applyFill="1" applyBorder="1" applyAlignment="1">
      <alignment horizontal="center" vertical="center"/>
    </xf>
    <xf numFmtId="0" fontId="8" fillId="2" borderId="2" xfId="0" applyFont="1" applyFill="1" applyBorder="1" applyAlignment="1">
      <alignment horizontal="left" vertical="center" indent="1"/>
    </xf>
    <xf numFmtId="0" fontId="8" fillId="2" borderId="2" xfId="0" applyFont="1" applyFill="1" applyBorder="1" applyAlignment="1">
      <alignment horizontal="center" vertical="center"/>
    </xf>
    <xf numFmtId="9" fontId="5" fillId="2" borderId="2" xfId="2" applyFont="1" applyFill="1" applyBorder="1" applyAlignment="1">
      <alignment horizontal="center" vertical="center"/>
    </xf>
    <xf numFmtId="0" fontId="5" fillId="2" borderId="2" xfId="0" applyFont="1" applyFill="1" applyBorder="1" applyAlignment="1">
      <alignment horizontal="center" vertical="center"/>
    </xf>
    <xf numFmtId="0" fontId="0" fillId="0" borderId="9" xfId="0" applyBorder="1" applyAlignment="1">
      <alignment vertical="center"/>
    </xf>
    <xf numFmtId="0" fontId="0" fillId="0" borderId="9" xfId="0" applyBorder="1" applyAlignment="1">
      <alignment horizontal="right" vertical="center"/>
    </xf>
    <xf numFmtId="0" fontId="0" fillId="2" borderId="9" xfId="0" applyFill="1" applyBorder="1" applyAlignment="1">
      <alignment vertical="center"/>
    </xf>
    <xf numFmtId="0" fontId="2" fillId="0" borderId="0" xfId="0" applyFont="1" applyAlignment="1">
      <alignment horizontal="center" vertical="center"/>
    </xf>
    <xf numFmtId="0" fontId="2" fillId="0" borderId="0" xfId="0" applyFont="1" applyAlignment="1">
      <alignment vertical="top"/>
    </xf>
    <xf numFmtId="0" fontId="16" fillId="0" borderId="0" xfId="0" applyFont="1" applyAlignment="1">
      <alignment horizontal="left" vertical="center"/>
    </xf>
    <xf numFmtId="0" fontId="17" fillId="0" borderId="0" xfId="0" applyFont="1" applyAlignment="1">
      <alignment horizontal="left" vertical="center"/>
    </xf>
    <xf numFmtId="0" fontId="19" fillId="0" borderId="0" xfId="0" applyFont="1"/>
    <xf numFmtId="0" fontId="21" fillId="0" borderId="0" xfId="0" applyFont="1" applyAlignment="1">
      <alignment vertical="center"/>
    </xf>
    <xf numFmtId="0" fontId="20" fillId="0" borderId="0" xfId="0" applyFont="1" applyAlignment="1">
      <alignment horizontal="left" vertical="top" wrapText="1" indent="1"/>
    </xf>
    <xf numFmtId="0" fontId="2" fillId="0" borderId="0" xfId="0" applyFont="1" applyAlignment="1">
      <alignment horizontal="left" vertical="top"/>
    </xf>
    <xf numFmtId="0" fontId="18" fillId="0" borderId="0" xfId="0" applyFont="1" applyAlignment="1">
      <alignment vertical="top"/>
    </xf>
    <xf numFmtId="0" fontId="3" fillId="0" borderId="0" xfId="1" applyAlignment="1" applyProtection="1">
      <alignment horizontal="left" vertical="top"/>
    </xf>
    <xf numFmtId="0" fontId="0" fillId="0" borderId="0" xfId="0" applyAlignment="1">
      <alignment vertical="top" wrapText="1"/>
    </xf>
    <xf numFmtId="0" fontId="22" fillId="0" borderId="0" xfId="3"/>
    <xf numFmtId="0" fontId="22" fillId="0" borderId="0" xfId="3" applyAlignment="1">
      <alignment wrapText="1"/>
    </xf>
    <xf numFmtId="0" fontId="22" fillId="0" borderId="0" xfId="0" applyFont="1" applyAlignment="1">
      <alignment horizontal="center"/>
    </xf>
    <xf numFmtId="0" fontId="0" fillId="0" borderId="0" xfId="0" applyAlignment="1">
      <alignment wrapText="1"/>
    </xf>
    <xf numFmtId="0" fontId="13" fillId="0" borderId="0" xfId="5" applyAlignment="1">
      <alignment horizontal="left"/>
    </xf>
    <xf numFmtId="0" fontId="10" fillId="0" borderId="0" xfId="6"/>
    <xf numFmtId="0" fontId="10" fillId="0" borderId="0" xfId="7">
      <alignment vertical="top"/>
    </xf>
    <xf numFmtId="0" fontId="9" fillId="8" borderId="2" xfId="11" applyFill="1">
      <alignment horizontal="center" vertical="center"/>
    </xf>
    <xf numFmtId="0" fontId="9" fillId="3" borderId="2" xfId="11" applyFill="1">
      <alignment horizontal="center" vertical="center"/>
    </xf>
    <xf numFmtId="0" fontId="9" fillId="9" borderId="2" xfId="11" applyFill="1">
      <alignment horizontal="center" vertical="center"/>
    </xf>
    <xf numFmtId="0" fontId="9" fillId="4" borderId="2" xfId="11" applyFill="1">
      <alignment horizontal="center" vertical="center"/>
    </xf>
    <xf numFmtId="0" fontId="9" fillId="6" borderId="2" xfId="11" applyFill="1">
      <alignment horizontal="center" vertical="center"/>
    </xf>
    <xf numFmtId="0" fontId="9" fillId="11" borderId="2" xfId="11" applyFill="1">
      <alignment horizontal="center" vertical="center"/>
    </xf>
    <xf numFmtId="0" fontId="9" fillId="5" borderId="2" xfId="11" applyFill="1">
      <alignment horizontal="center" vertical="center"/>
    </xf>
    <xf numFmtId="0" fontId="9" fillId="10" borderId="2" xfId="11" applyFill="1">
      <alignment horizontal="center" vertical="center"/>
    </xf>
    <xf numFmtId="0" fontId="9" fillId="0" borderId="2" xfId="11">
      <alignment horizontal="center" vertical="center"/>
    </xf>
    <xf numFmtId="0" fontId="9" fillId="3" borderId="2" xfId="12" applyFill="1">
      <alignment horizontal="left" vertical="center" indent="2"/>
    </xf>
    <xf numFmtId="0" fontId="9" fillId="4" borderId="2" xfId="12" applyFill="1">
      <alignment horizontal="left" vertical="center" indent="2"/>
    </xf>
    <xf numFmtId="0" fontId="9" fillId="11" borderId="2" xfId="12" applyFill="1">
      <alignment horizontal="left" vertical="center" indent="2"/>
    </xf>
    <xf numFmtId="0" fontId="9" fillId="10" borderId="2" xfId="12" applyFill="1">
      <alignment horizontal="left" vertical="center" indent="2"/>
    </xf>
    <xf numFmtId="0" fontId="9" fillId="0" borderId="2" xfId="12">
      <alignment horizontal="left" vertical="center" indent="2"/>
    </xf>
    <xf numFmtId="0" fontId="0" fillId="0" borderId="10" xfId="0" applyBorder="1"/>
    <xf numFmtId="0" fontId="5" fillId="0" borderId="0" xfId="0" applyFont="1" applyAlignment="1">
      <alignment vertical="top"/>
    </xf>
    <xf numFmtId="169" fontId="0" fillId="8" borderId="2" xfId="0" applyNumberFormat="1" applyFill="1" applyBorder="1" applyAlignment="1">
      <alignment horizontal="center" vertical="center"/>
    </xf>
    <xf numFmtId="169" fontId="5" fillId="8" borderId="2" xfId="0" applyNumberFormat="1" applyFont="1" applyFill="1" applyBorder="1" applyAlignment="1">
      <alignment horizontal="center" vertical="center"/>
    </xf>
    <xf numFmtId="169" fontId="9" fillId="3" borderId="2" xfId="10" applyFill="1">
      <alignment horizontal="center" vertical="center"/>
    </xf>
    <xf numFmtId="169" fontId="0" fillId="9" borderId="2" xfId="0" applyNumberFormat="1" applyFill="1" applyBorder="1" applyAlignment="1">
      <alignment horizontal="center" vertical="center"/>
    </xf>
    <xf numFmtId="169" fontId="5" fillId="9" borderId="2" xfId="0" applyNumberFormat="1" applyFont="1" applyFill="1" applyBorder="1" applyAlignment="1">
      <alignment horizontal="center" vertical="center"/>
    </xf>
    <xf numFmtId="169" fontId="9" fillId="4" borderId="2" xfId="10" applyFill="1">
      <alignment horizontal="center" vertical="center"/>
    </xf>
    <xf numFmtId="169" fontId="0" fillId="6" borderId="2" xfId="0" applyNumberFormat="1" applyFill="1" applyBorder="1" applyAlignment="1">
      <alignment horizontal="center" vertical="center"/>
    </xf>
    <xf numFmtId="169" fontId="5" fillId="6" borderId="2" xfId="0" applyNumberFormat="1" applyFont="1" applyFill="1" applyBorder="1" applyAlignment="1">
      <alignment horizontal="center" vertical="center"/>
    </xf>
    <xf numFmtId="169" fontId="9" fillId="11" borderId="2" xfId="10" applyFill="1">
      <alignment horizontal="center" vertical="center"/>
    </xf>
    <xf numFmtId="169" fontId="0" fillId="5" borderId="2" xfId="0" applyNumberFormat="1" applyFill="1" applyBorder="1" applyAlignment="1">
      <alignment horizontal="center" vertical="center"/>
    </xf>
    <xf numFmtId="169" fontId="5" fillId="5" borderId="2" xfId="0" applyNumberFormat="1" applyFont="1" applyFill="1" applyBorder="1" applyAlignment="1">
      <alignment horizontal="center" vertical="center"/>
    </xf>
    <xf numFmtId="169" fontId="9" fillId="10" borderId="2" xfId="10" applyFill="1">
      <alignment horizontal="center" vertical="center"/>
    </xf>
    <xf numFmtId="169" fontId="9" fillId="0" borderId="2" xfId="10">
      <alignment horizontal="center" vertical="center"/>
    </xf>
    <xf numFmtId="169" fontId="4" fillId="2" borderId="2" xfId="0" applyNumberFormat="1" applyFont="1" applyFill="1" applyBorder="1" applyAlignment="1">
      <alignment horizontal="left" vertical="center"/>
    </xf>
    <xf numFmtId="169" fontId="5" fillId="2" borderId="2" xfId="0" applyNumberFormat="1" applyFont="1" applyFill="1" applyBorder="1" applyAlignment="1">
      <alignment horizontal="center" vertical="center"/>
    </xf>
    <xf numFmtId="170" fontId="11" fillId="7" borderId="6" xfId="0" applyNumberFormat="1" applyFont="1" applyFill="1" applyBorder="1" applyAlignment="1">
      <alignment horizontal="center" vertical="center"/>
    </xf>
    <xf numFmtId="170" fontId="11" fillId="7" borderId="0" xfId="0" applyNumberFormat="1" applyFont="1" applyFill="1" applyAlignment="1">
      <alignment horizontal="center" vertical="center"/>
    </xf>
    <xf numFmtId="170" fontId="11" fillId="7" borderId="7" xfId="0" applyNumberFormat="1" applyFont="1" applyFill="1" applyBorder="1" applyAlignment="1">
      <alignment horizontal="center" vertical="center"/>
    </xf>
    <xf numFmtId="0" fontId="9" fillId="0" borderId="0" xfId="8" applyAlignment="1">
      <alignment horizontal="right" indent="1"/>
    </xf>
    <xf numFmtId="0" fontId="9" fillId="0" borderId="7" xfId="8" applyBorder="1" applyAlignment="1">
      <alignment horizontal="right" indent="1"/>
    </xf>
    <xf numFmtId="171" fontId="0" fillId="7" borderId="4" xfId="0" applyNumberFormat="1" applyFill="1" applyBorder="1" applyAlignment="1">
      <alignment horizontal="left" vertical="center" wrapText="1" indent="1"/>
    </xf>
    <xf numFmtId="171" fontId="0" fillId="7" borderId="1" xfId="0" applyNumberFormat="1" applyFill="1" applyBorder="1" applyAlignment="1">
      <alignment horizontal="left" vertical="center" wrapText="1" indent="1"/>
    </xf>
    <xf numFmtId="171" fontId="0" fillId="7" borderId="5" xfId="0" applyNumberFormat="1" applyFill="1" applyBorder="1" applyAlignment="1">
      <alignment horizontal="left" vertical="center" wrapText="1" indent="1"/>
    </xf>
    <xf numFmtId="168" fontId="9" fillId="0" borderId="3" xfId="9" applyAlignment="1">
      <alignment horizontal="center" vertical="center"/>
    </xf>
    <xf numFmtId="0" fontId="9" fillId="11" borderId="2" xfId="12" applyFill="1" applyAlignment="1">
      <alignment horizontal="left" vertical="center" wrapText="1" indent="2"/>
    </xf>
    <xf numFmtId="0" fontId="9" fillId="4" borderId="2" xfId="54" applyFill="1" applyAlignment="1">
      <alignment horizontal="left" vertical="center" indent="2"/>
    </xf>
    <xf numFmtId="0" fontId="23" fillId="0" borderId="0" xfId="0" applyFont="1" applyAlignment="1">
      <alignment vertical="top"/>
    </xf>
    <xf numFmtId="0" fontId="23" fillId="0" borderId="10" xfId="0" applyFont="1" applyBorder="1" applyAlignment="1">
      <alignment vertical="top"/>
    </xf>
    <xf numFmtId="0" fontId="23" fillId="0" borderId="10" xfId="0" applyFont="1" applyBorder="1" applyAlignment="1">
      <alignment horizontal="center" vertical="top" wrapText="1"/>
    </xf>
    <xf numFmtId="0" fontId="23" fillId="0" borderId="0" xfId="0" applyFont="1" applyAlignment="1">
      <alignment vertical="top" wrapText="1"/>
    </xf>
    <xf numFmtId="0" fontId="23" fillId="0" borderId="10" xfId="0" applyFont="1" applyBorder="1" applyAlignment="1">
      <alignment vertical="top" wrapText="1"/>
    </xf>
    <xf numFmtId="0" fontId="23" fillId="0" borderId="0" xfId="0" applyFont="1" applyAlignment="1">
      <alignment horizontal="left" vertical="center" wrapText="1"/>
    </xf>
    <xf numFmtId="0" fontId="23" fillId="0" borderId="0" xfId="0" applyFont="1" applyAlignment="1">
      <alignment horizontal="left" wrapText="1"/>
    </xf>
    <xf numFmtId="0" fontId="6" fillId="0" borderId="9" xfId="0" applyFont="1" applyBorder="1" applyAlignment="1">
      <alignment vertical="center"/>
    </xf>
  </cellXfs>
  <cellStyles count="55">
    <cellStyle name="20% - Accent1" xfId="31" builtinId="30" customBuiltin="1"/>
    <cellStyle name="20% - Accent2" xfId="35" builtinId="34" customBuiltin="1"/>
    <cellStyle name="20% - Accent3" xfId="39" builtinId="38" customBuiltin="1"/>
    <cellStyle name="20% - Accent4" xfId="43" builtinId="42" customBuiltin="1"/>
    <cellStyle name="20% - Accent5" xfId="47" builtinId="46" customBuiltin="1"/>
    <cellStyle name="20% - Accent6" xfId="51" builtinId="50" customBuiltin="1"/>
    <cellStyle name="40% - Accent1" xfId="32" builtinId="31" customBuiltin="1"/>
    <cellStyle name="40% - Accent2" xfId="36" builtinId="35" customBuiltin="1"/>
    <cellStyle name="40% - Accent3" xfId="40" builtinId="39" customBuiltin="1"/>
    <cellStyle name="40% - Accent4" xfId="44" builtinId="43" customBuiltin="1"/>
    <cellStyle name="40% - Accent5" xfId="48" builtinId="47" customBuiltin="1"/>
    <cellStyle name="40% - Accent6" xfId="52" builtinId="51" customBuiltin="1"/>
    <cellStyle name="60% - Accent1" xfId="33" builtinId="32" customBuiltin="1"/>
    <cellStyle name="60% - Accent2" xfId="37" builtinId="36" customBuiltin="1"/>
    <cellStyle name="60% - Accent3" xfId="41" builtinId="40" customBuiltin="1"/>
    <cellStyle name="60% - Accent4" xfId="45" builtinId="44" customBuiltin="1"/>
    <cellStyle name="60% - Accent5" xfId="49" builtinId="48" customBuiltin="1"/>
    <cellStyle name="60% - Accent6" xfId="53" builtinId="52" customBuiltin="1"/>
    <cellStyle name="Accent1" xfId="30" builtinId="29" customBuiltin="1"/>
    <cellStyle name="Accent2" xfId="34" builtinId="33" customBuiltin="1"/>
    <cellStyle name="Accent3" xfId="38" builtinId="37" customBuiltin="1"/>
    <cellStyle name="Accent4" xfId="42" builtinId="41" customBuiltin="1"/>
    <cellStyle name="Accent5" xfId="46" builtinId="45" customBuiltin="1"/>
    <cellStyle name="Accent6" xfId="50" builtinId="49" customBuiltin="1"/>
    <cellStyle name="Bad" xfId="19" builtinId="27" customBuiltin="1"/>
    <cellStyle name="Calculation" xfId="23" builtinId="22" customBuiltin="1"/>
    <cellStyle name="Check Cell" xfId="25" builtinId="23" customBuiltin="1"/>
    <cellStyle name="Comma" xfId="4" builtinId="3" customBuiltin="1"/>
    <cellStyle name="Comma [0]" xfId="14" builtinId="6" customBuiltin="1"/>
    <cellStyle name="Currency" xfId="15" builtinId="4" customBuiltin="1"/>
    <cellStyle name="Currency [0]" xfId="16" builtinId="7" customBuiltin="1"/>
    <cellStyle name="Date" xfId="10" xr:uid="{229918B6-DD13-4F5A-97B9-305F7E002AA3}"/>
    <cellStyle name="Explanatory Text" xfId="28" builtinId="53" customBuiltin="1"/>
    <cellStyle name="Followed Hyperlink" xfId="13" builtinId="9" customBuiltin="1"/>
    <cellStyle name="Good" xfId="18" builtinId="26" customBuiltin="1"/>
    <cellStyle name="Heading 1" xfId="6" builtinId="16" customBuiltin="1"/>
    <cellStyle name="Heading 2" xfId="7" builtinId="17" customBuiltin="1"/>
    <cellStyle name="Heading 3" xfId="8" builtinId="18" customBuiltin="1"/>
    <cellStyle name="Heading 4" xfId="17" builtinId="19" customBuiltin="1"/>
    <cellStyle name="Hyperlink" xfId="1" builtinId="8" customBuiltin="1"/>
    <cellStyle name="Input" xfId="21" builtinId="20" customBuiltin="1"/>
    <cellStyle name="Linked Cell" xfId="24" builtinId="24" customBuiltin="1"/>
    <cellStyle name="Name" xfId="11" xr:uid="{B2D3C1EE-6B41-4801-AAFC-C2274E49E503}"/>
    <cellStyle name="Neutral" xfId="20" builtinId="28" customBuiltin="1"/>
    <cellStyle name="Normal" xfId="0" builtinId="0" customBuiltin="1"/>
    <cellStyle name="Note" xfId="27" builtinId="10" customBuiltin="1"/>
    <cellStyle name="Output" xfId="22" builtinId="21" customBuiltin="1"/>
    <cellStyle name="Percent" xfId="2" builtinId="5" customBuiltin="1"/>
    <cellStyle name="Project Start" xfId="9" xr:uid="{8EB8A09A-C31C-40A3-B2C1-9449520178B8}"/>
    <cellStyle name="Tâche" xfId="54" xr:uid="{86A9D7E7-106C-49E5-BBE1-E8C87C3D6DF5}"/>
    <cellStyle name="Task" xfId="12" xr:uid="{6391D789-272B-4DD2-9BF3-2CDCF610FA41}"/>
    <cellStyle name="Title" xfId="5" builtinId="15" customBuiltin="1"/>
    <cellStyle name="Total" xfId="29" builtinId="25" customBuiltin="1"/>
    <cellStyle name="Warning Text" xfId="26" builtinId="11" customBuiltin="1"/>
    <cellStyle name="zHiddenText" xfId="3" xr:uid="{26E66EE6-E33F-4D77-BAE4-0FB4F5BBF673}"/>
  </cellStyles>
  <dxfs count="66">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List" pivot="0" count="9" xr9:uid="{00000000-0011-0000-FFFF-FFFF00000000}">
      <tableStyleElement type="wholeTable" dxfId="65"/>
      <tableStyleElement type="headerRow" dxfId="64"/>
      <tableStyleElement type="totalRow" dxfId="63"/>
      <tableStyleElement type="firstColumn" dxfId="62"/>
      <tableStyleElement type="lastColumn" dxfId="61"/>
      <tableStyleElement type="firstRowStripe" dxfId="60"/>
      <tableStyleElement type="secondRowStripe" dxfId="59"/>
      <tableStyleElement type="firstColumnStripe" dxfId="58"/>
      <tableStyleElement type="secondColumnStripe" dxfId="57"/>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5881"/>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ExcelTemplates/simple-gantt-chart.html?utm_source=ms&amp;utm_medium=file&amp;utm_campaign=office&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0</xdr:col>
      <xdr:colOff>1905000</xdr:colOff>
      <xdr:row>0</xdr:row>
      <xdr:rowOff>523875</xdr:rowOff>
    </xdr:to>
    <xdr:pic>
      <xdr:nvPicPr>
        <xdr:cNvPr id="2" name="Picture 1" descr="Vertex42 logo">
          <a:hlinkClick xmlns:r="http://schemas.openxmlformats.org/officeDocument/2006/relationships" r:id="rId1"/>
          <a:extLst>
            <a:ext uri="{FF2B5EF4-FFF2-40B4-BE49-F238E27FC236}">
              <a16:creationId xmlns:a16="http://schemas.microsoft.com/office/drawing/2014/main" id="{F8638EF3-2DAE-40BC-A45A-2B8C536FAB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arah/Downloads/gantt-chart_eps_group_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ningProjet"/>
      <sheetName val="À propos de"/>
    </sheet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ExcelTemplates/simple-gantt-chart.html?utm_source=ms&amp;utm_medium=file&amp;utm_campaign=office&amp;utm_content=url" TargetMode="External"/><Relationship Id="rId2" Type="http://schemas.openxmlformats.org/officeDocument/2006/relationships/hyperlink" Target="https://www.vertex42.com/ExcelTemplates/simple-gantt-chart.html?utm_source=ms&amp;utm_medium=file&amp;utm_campaign=office&amp;utm_content=help" TargetMode="External"/><Relationship Id="rId1" Type="http://schemas.openxmlformats.org/officeDocument/2006/relationships/hyperlink" Target="https://www.vertex42.com/ExcelTemplates/excel-project-management.html?utm_source=ms&amp;utm_medium=file&amp;utm_campaign=office&amp;utm_content=text"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www.vertex42.com/ExcelTemplates/simple-gantt-chart.html?utm_source=ms&amp;utm_medium=file&amp;utm_campaign=office&amp;utm_content=tex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R62"/>
  <sheetViews>
    <sheetView showGridLines="0" tabSelected="1" showRuler="0" zoomScale="78" zoomScaleNormal="91" zoomScalePageLayoutView="70" workbookViewId="0">
      <pane ySplit="6" topLeftCell="A16" activePane="bottomLeft" state="frozen"/>
      <selection pane="bottomLeft" activeCell="AI26" sqref="AI26"/>
    </sheetView>
  </sheetViews>
  <sheetFormatPr defaultRowHeight="30" customHeight="1" x14ac:dyDescent="0.25"/>
  <cols>
    <col min="1" max="1" width="2.7109375" style="45" customWidth="1"/>
    <col min="2" max="2" width="39.28515625" customWidth="1"/>
    <col min="3" max="3" width="30.7109375" customWidth="1"/>
    <col min="4" max="4" width="10.7109375" customWidth="1"/>
    <col min="5" max="5" width="10.42578125" style="5" customWidth="1"/>
    <col min="6" max="6" width="10.42578125" customWidth="1"/>
    <col min="7" max="7" width="2.7109375" customWidth="1"/>
    <col min="8" max="8" width="6.140625" hidden="1" customWidth="1"/>
    <col min="9" max="148" width="2.5703125" customWidth="1"/>
  </cols>
  <sheetData>
    <row r="1" spans="1:148" ht="30" customHeight="1" x14ac:dyDescent="0.45">
      <c r="A1" s="46" t="s">
        <v>0</v>
      </c>
      <c r="B1" s="49" t="s">
        <v>91</v>
      </c>
      <c r="C1" s="1"/>
      <c r="D1" s="2"/>
      <c r="E1" s="4"/>
      <c r="F1" s="34"/>
      <c r="H1" s="2"/>
      <c r="I1" s="100" t="s">
        <v>86</v>
      </c>
      <c r="J1" s="100"/>
      <c r="K1" s="100"/>
      <c r="L1" s="100"/>
      <c r="M1" s="100"/>
      <c r="N1" s="100"/>
      <c r="O1" s="100"/>
      <c r="P1" s="97"/>
      <c r="Q1" s="100" t="s">
        <v>89</v>
      </c>
      <c r="R1" s="100"/>
      <c r="S1" s="100"/>
      <c r="T1" s="100"/>
      <c r="U1" s="100"/>
      <c r="V1" s="100"/>
      <c r="W1" s="100"/>
      <c r="X1" s="100"/>
      <c r="Y1" s="100"/>
      <c r="Z1" s="94"/>
      <c r="AA1" s="94"/>
    </row>
    <row r="2" spans="1:148" ht="30" customHeight="1" x14ac:dyDescent="0.3">
      <c r="A2" s="45" t="s">
        <v>2</v>
      </c>
      <c r="B2" s="50" t="s">
        <v>3</v>
      </c>
      <c r="I2" s="99" t="s">
        <v>87</v>
      </c>
      <c r="J2" s="99"/>
      <c r="K2" s="99"/>
      <c r="L2" s="99"/>
      <c r="M2" s="99"/>
      <c r="N2" s="99"/>
      <c r="O2" s="99"/>
      <c r="P2" s="97"/>
      <c r="Q2" s="99" t="s">
        <v>90</v>
      </c>
      <c r="R2" s="99"/>
      <c r="S2" s="99"/>
      <c r="T2" s="99"/>
      <c r="U2" s="99"/>
      <c r="V2" s="99"/>
      <c r="W2" s="99"/>
      <c r="X2" s="99"/>
      <c r="Y2" s="99"/>
      <c r="Z2" s="94"/>
      <c r="AA2" s="94"/>
    </row>
    <row r="3" spans="1:148" ht="30" customHeight="1" x14ac:dyDescent="0.25">
      <c r="A3" s="45" t="s">
        <v>5</v>
      </c>
      <c r="B3" s="51" t="s">
        <v>6</v>
      </c>
      <c r="C3" s="86" t="s">
        <v>7</v>
      </c>
      <c r="D3" s="87"/>
      <c r="E3" s="91">
        <f>DATE(2022,2,28)</f>
        <v>44620</v>
      </c>
      <c r="F3" s="91"/>
      <c r="I3" s="96" t="s">
        <v>88</v>
      </c>
      <c r="J3" s="96"/>
      <c r="K3" s="96"/>
      <c r="L3" s="96"/>
      <c r="M3" s="96"/>
      <c r="N3" s="96"/>
      <c r="O3" s="96"/>
      <c r="P3" s="98"/>
      <c r="Q3" s="98"/>
      <c r="R3" s="98"/>
      <c r="S3" s="95"/>
      <c r="T3" s="95"/>
      <c r="U3" s="95"/>
      <c r="V3" s="95"/>
      <c r="W3" s="95"/>
      <c r="X3" s="95"/>
      <c r="Y3" s="95"/>
      <c r="Z3" s="95"/>
      <c r="AA3" s="95"/>
    </row>
    <row r="4" spans="1:148" ht="30" customHeight="1" x14ac:dyDescent="0.25">
      <c r="A4" s="46" t="s">
        <v>8</v>
      </c>
      <c r="C4" s="86" t="s">
        <v>9</v>
      </c>
      <c r="D4" s="87"/>
      <c r="E4" s="7">
        <v>1</v>
      </c>
      <c r="I4" s="88">
        <f>I5</f>
        <v>44620</v>
      </c>
      <c r="J4" s="89"/>
      <c r="K4" s="89"/>
      <c r="L4" s="89"/>
      <c r="M4" s="89"/>
      <c r="N4" s="89"/>
      <c r="O4" s="90"/>
      <c r="P4" s="88">
        <f>P5</f>
        <v>44627</v>
      </c>
      <c r="Q4" s="89"/>
      <c r="R4" s="89"/>
      <c r="S4" s="89"/>
      <c r="T4" s="89"/>
      <c r="U4" s="89"/>
      <c r="V4" s="90"/>
      <c r="W4" s="88">
        <f>W5</f>
        <v>44634</v>
      </c>
      <c r="X4" s="89"/>
      <c r="Y4" s="89"/>
      <c r="Z4" s="89"/>
      <c r="AA4" s="89"/>
      <c r="AB4" s="89"/>
      <c r="AC4" s="90"/>
      <c r="AD4" s="88">
        <f>AD5</f>
        <v>44641</v>
      </c>
      <c r="AE4" s="89"/>
      <c r="AF4" s="89"/>
      <c r="AG4" s="89"/>
      <c r="AH4" s="89"/>
      <c r="AI4" s="89"/>
      <c r="AJ4" s="90"/>
      <c r="AK4" s="88">
        <f>AK5</f>
        <v>44648</v>
      </c>
      <c r="AL4" s="89"/>
      <c r="AM4" s="89"/>
      <c r="AN4" s="89"/>
      <c r="AO4" s="89"/>
      <c r="AP4" s="89"/>
      <c r="AQ4" s="90"/>
      <c r="AR4" s="88">
        <f>AR5</f>
        <v>44655</v>
      </c>
      <c r="AS4" s="89"/>
      <c r="AT4" s="89"/>
      <c r="AU4" s="89"/>
      <c r="AV4" s="89"/>
      <c r="AW4" s="89"/>
      <c r="AX4" s="90"/>
      <c r="AY4" s="88">
        <f>AY5</f>
        <v>44662</v>
      </c>
      <c r="AZ4" s="89"/>
      <c r="BA4" s="89"/>
      <c r="BB4" s="89"/>
      <c r="BC4" s="89"/>
      <c r="BD4" s="89"/>
      <c r="BE4" s="90"/>
      <c r="BF4" s="88">
        <f>BF5</f>
        <v>44669</v>
      </c>
      <c r="BG4" s="89"/>
      <c r="BH4" s="89"/>
      <c r="BI4" s="89"/>
      <c r="BJ4" s="89"/>
      <c r="BK4" s="89"/>
      <c r="BL4" s="90"/>
      <c r="BM4" s="88">
        <f t="shared" ref="BM4" si="0">BM5</f>
        <v>44676</v>
      </c>
      <c r="BN4" s="89"/>
      <c r="BO4" s="89"/>
      <c r="BP4" s="89"/>
      <c r="BQ4" s="89"/>
      <c r="BR4" s="89"/>
      <c r="BS4" s="90"/>
      <c r="BT4" s="88">
        <f t="shared" ref="BT4" si="1">BT5</f>
        <v>44683</v>
      </c>
      <c r="BU4" s="89"/>
      <c r="BV4" s="89"/>
      <c r="BW4" s="89"/>
      <c r="BX4" s="89"/>
      <c r="BY4" s="89"/>
      <c r="BZ4" s="90"/>
      <c r="CA4" s="88">
        <f t="shared" ref="CA4" si="2">CA5</f>
        <v>44690</v>
      </c>
      <c r="CB4" s="89"/>
      <c r="CC4" s="89"/>
      <c r="CD4" s="89"/>
      <c r="CE4" s="89"/>
      <c r="CF4" s="89"/>
      <c r="CG4" s="90"/>
      <c r="CH4" s="88">
        <f t="shared" ref="CH4" si="3">CH5</f>
        <v>44697</v>
      </c>
      <c r="CI4" s="89"/>
      <c r="CJ4" s="89"/>
      <c r="CK4" s="89"/>
      <c r="CL4" s="89"/>
      <c r="CM4" s="89"/>
      <c r="CN4" s="90"/>
      <c r="CO4" s="88">
        <f>CO5</f>
        <v>44704</v>
      </c>
      <c r="CP4" s="89"/>
      <c r="CQ4" s="89"/>
      <c r="CR4" s="89"/>
      <c r="CS4" s="89"/>
      <c r="CT4" s="89"/>
      <c r="CU4" s="90"/>
      <c r="CV4" s="88">
        <f t="shared" ref="CV4" si="4">CV5</f>
        <v>44711</v>
      </c>
      <c r="CW4" s="89"/>
      <c r="CX4" s="89"/>
      <c r="CY4" s="89"/>
      <c r="CZ4" s="89"/>
      <c r="DA4" s="89"/>
      <c r="DB4" s="90"/>
      <c r="DC4" s="88">
        <f t="shared" ref="DC4" si="5">DC5</f>
        <v>44718</v>
      </c>
      <c r="DD4" s="89"/>
      <c r="DE4" s="89"/>
      <c r="DF4" s="89"/>
      <c r="DG4" s="89"/>
      <c r="DH4" s="89"/>
      <c r="DI4" s="90"/>
      <c r="DJ4" s="88">
        <f t="shared" ref="DJ4" si="6">DJ5</f>
        <v>44725</v>
      </c>
      <c r="DK4" s="89"/>
      <c r="DL4" s="89"/>
      <c r="DM4" s="89"/>
      <c r="DN4" s="89"/>
      <c r="DO4" s="89"/>
      <c r="DP4" s="90"/>
      <c r="DQ4" s="88">
        <f t="shared" ref="DQ4" si="7">DQ5</f>
        <v>44732</v>
      </c>
      <c r="DR4" s="89"/>
      <c r="DS4" s="89"/>
      <c r="DT4" s="89"/>
      <c r="DU4" s="89"/>
      <c r="DV4" s="89"/>
      <c r="DW4" s="90"/>
      <c r="DX4" s="88">
        <f t="shared" ref="DX4" si="8">DX5</f>
        <v>44739</v>
      </c>
      <c r="DY4" s="89"/>
      <c r="DZ4" s="89"/>
      <c r="EA4" s="89"/>
      <c r="EB4" s="89"/>
      <c r="EC4" s="89"/>
      <c r="ED4" s="90"/>
      <c r="EE4" s="88">
        <f t="shared" ref="EE4" si="9">EE5</f>
        <v>44746</v>
      </c>
      <c r="EF4" s="89"/>
      <c r="EG4" s="89"/>
      <c r="EH4" s="89"/>
      <c r="EI4" s="89"/>
      <c r="EJ4" s="89"/>
      <c r="EK4" s="90"/>
      <c r="EL4" s="88">
        <f t="shared" ref="EL4" si="10">EL5</f>
        <v>44753</v>
      </c>
      <c r="EM4" s="89"/>
      <c r="EN4" s="89"/>
      <c r="EO4" s="89"/>
      <c r="EP4" s="89"/>
      <c r="EQ4" s="89"/>
      <c r="ER4" s="90"/>
    </row>
    <row r="5" spans="1:148" ht="15" customHeight="1" x14ac:dyDescent="0.25">
      <c r="A5" s="46" t="s">
        <v>10</v>
      </c>
      <c r="B5" s="66"/>
      <c r="C5" s="66"/>
      <c r="D5" s="66"/>
      <c r="E5" s="66"/>
      <c r="F5" s="66"/>
      <c r="G5" s="66"/>
      <c r="I5" s="83">
        <f>Project_Start-WEEKDAY(Project_Start,1)+2+7*(Display_Week-1)</f>
        <v>44620</v>
      </c>
      <c r="J5" s="84">
        <f>I5+1</f>
        <v>44621</v>
      </c>
      <c r="K5" s="84">
        <f t="shared" ref="K5:AX5" si="11">J5+1</f>
        <v>44622</v>
      </c>
      <c r="L5" s="84">
        <f t="shared" si="11"/>
        <v>44623</v>
      </c>
      <c r="M5" s="84">
        <f t="shared" si="11"/>
        <v>44624</v>
      </c>
      <c r="N5" s="84">
        <f t="shared" si="11"/>
        <v>44625</v>
      </c>
      <c r="O5" s="85">
        <f t="shared" si="11"/>
        <v>44626</v>
      </c>
      <c r="P5" s="83">
        <f>O5+1</f>
        <v>44627</v>
      </c>
      <c r="Q5" s="84">
        <f>P5+1</f>
        <v>44628</v>
      </c>
      <c r="R5" s="84">
        <f t="shared" si="11"/>
        <v>44629</v>
      </c>
      <c r="S5" s="84">
        <f t="shared" si="11"/>
        <v>44630</v>
      </c>
      <c r="T5" s="84">
        <f t="shared" si="11"/>
        <v>44631</v>
      </c>
      <c r="U5" s="84">
        <f t="shared" si="11"/>
        <v>44632</v>
      </c>
      <c r="V5" s="85">
        <f t="shared" si="11"/>
        <v>44633</v>
      </c>
      <c r="W5" s="83">
        <f>V5+1</f>
        <v>44634</v>
      </c>
      <c r="X5" s="84">
        <f>W5+1</f>
        <v>44635</v>
      </c>
      <c r="Y5" s="84">
        <f t="shared" si="11"/>
        <v>44636</v>
      </c>
      <c r="Z5" s="84">
        <f t="shared" si="11"/>
        <v>44637</v>
      </c>
      <c r="AA5" s="84">
        <f t="shared" si="11"/>
        <v>44638</v>
      </c>
      <c r="AB5" s="84">
        <f t="shared" si="11"/>
        <v>44639</v>
      </c>
      <c r="AC5" s="85">
        <f t="shared" si="11"/>
        <v>44640</v>
      </c>
      <c r="AD5" s="83">
        <f>AC5+1</f>
        <v>44641</v>
      </c>
      <c r="AE5" s="84">
        <f>AD5+1</f>
        <v>44642</v>
      </c>
      <c r="AF5" s="84">
        <f t="shared" si="11"/>
        <v>44643</v>
      </c>
      <c r="AG5" s="84">
        <f t="shared" si="11"/>
        <v>44644</v>
      </c>
      <c r="AH5" s="84">
        <f t="shared" si="11"/>
        <v>44645</v>
      </c>
      <c r="AI5" s="84">
        <f t="shared" si="11"/>
        <v>44646</v>
      </c>
      <c r="AJ5" s="85">
        <f t="shared" si="11"/>
        <v>44647</v>
      </c>
      <c r="AK5" s="83">
        <f>AJ5+1</f>
        <v>44648</v>
      </c>
      <c r="AL5" s="84">
        <f>AK5+1</f>
        <v>44649</v>
      </c>
      <c r="AM5" s="84">
        <f t="shared" si="11"/>
        <v>44650</v>
      </c>
      <c r="AN5" s="84">
        <f t="shared" si="11"/>
        <v>44651</v>
      </c>
      <c r="AO5" s="84">
        <f t="shared" si="11"/>
        <v>44652</v>
      </c>
      <c r="AP5" s="84">
        <f t="shared" si="11"/>
        <v>44653</v>
      </c>
      <c r="AQ5" s="85">
        <f t="shared" si="11"/>
        <v>44654</v>
      </c>
      <c r="AR5" s="83">
        <f>AQ5+1</f>
        <v>44655</v>
      </c>
      <c r="AS5" s="84">
        <f>AR5+1</f>
        <v>44656</v>
      </c>
      <c r="AT5" s="84">
        <f t="shared" si="11"/>
        <v>44657</v>
      </c>
      <c r="AU5" s="84">
        <f t="shared" si="11"/>
        <v>44658</v>
      </c>
      <c r="AV5" s="84">
        <f t="shared" si="11"/>
        <v>44659</v>
      </c>
      <c r="AW5" s="84">
        <f t="shared" si="11"/>
        <v>44660</v>
      </c>
      <c r="AX5" s="85">
        <f t="shared" si="11"/>
        <v>44661</v>
      </c>
      <c r="AY5" s="83">
        <f>AX5+1</f>
        <v>44662</v>
      </c>
      <c r="AZ5" s="84">
        <f>AY5+1</f>
        <v>44663</v>
      </c>
      <c r="BA5" s="84">
        <f t="shared" ref="BA5:BE5" si="12">AZ5+1</f>
        <v>44664</v>
      </c>
      <c r="BB5" s="84">
        <f t="shared" si="12"/>
        <v>44665</v>
      </c>
      <c r="BC5" s="84">
        <f t="shared" si="12"/>
        <v>44666</v>
      </c>
      <c r="BD5" s="84">
        <f t="shared" si="12"/>
        <v>44667</v>
      </c>
      <c r="BE5" s="85">
        <f t="shared" si="12"/>
        <v>44668</v>
      </c>
      <c r="BF5" s="83">
        <f>BE5+1</f>
        <v>44669</v>
      </c>
      <c r="BG5" s="84">
        <f>BF5+1</f>
        <v>44670</v>
      </c>
      <c r="BH5" s="84">
        <f t="shared" ref="BH5:BN5" si="13">BG5+1</f>
        <v>44671</v>
      </c>
      <c r="BI5" s="84">
        <f t="shared" si="13"/>
        <v>44672</v>
      </c>
      <c r="BJ5" s="84">
        <f t="shared" si="13"/>
        <v>44673</v>
      </c>
      <c r="BK5" s="84">
        <f t="shared" si="13"/>
        <v>44674</v>
      </c>
      <c r="BL5" s="85">
        <f t="shared" si="13"/>
        <v>44675</v>
      </c>
      <c r="BM5" s="83">
        <f t="shared" si="13"/>
        <v>44676</v>
      </c>
      <c r="BN5" s="84">
        <f t="shared" si="13"/>
        <v>44677</v>
      </c>
      <c r="BO5" s="84">
        <f t="shared" ref="BO5" si="14">BN5+1</f>
        <v>44678</v>
      </c>
      <c r="BP5" s="84">
        <f t="shared" ref="BP5" si="15">BO5+1</f>
        <v>44679</v>
      </c>
      <c r="BQ5" s="84">
        <f t="shared" ref="BQ5" si="16">BP5+1</f>
        <v>44680</v>
      </c>
      <c r="BR5" s="84">
        <f t="shared" ref="BR5" si="17">BQ5+1</f>
        <v>44681</v>
      </c>
      <c r="BS5" s="85">
        <f t="shared" ref="BS5:BU5" si="18">BR5+1</f>
        <v>44682</v>
      </c>
      <c r="BT5" s="83">
        <f t="shared" si="18"/>
        <v>44683</v>
      </c>
      <c r="BU5" s="84">
        <f t="shared" si="18"/>
        <v>44684</v>
      </c>
      <c r="BV5" s="84">
        <f t="shared" ref="BV5" si="19">BU5+1</f>
        <v>44685</v>
      </c>
      <c r="BW5" s="84">
        <f t="shared" ref="BW5" si="20">BV5+1</f>
        <v>44686</v>
      </c>
      <c r="BX5" s="84">
        <f t="shared" ref="BX5" si="21">BW5+1</f>
        <v>44687</v>
      </c>
      <c r="BY5" s="84">
        <f t="shared" ref="BY5" si="22">BX5+1</f>
        <v>44688</v>
      </c>
      <c r="BZ5" s="85">
        <f t="shared" ref="BZ5:CB5" si="23">BY5+1</f>
        <v>44689</v>
      </c>
      <c r="CA5" s="83">
        <f t="shared" si="23"/>
        <v>44690</v>
      </c>
      <c r="CB5" s="84">
        <f t="shared" si="23"/>
        <v>44691</v>
      </c>
      <c r="CC5" s="84">
        <f t="shared" ref="CC5" si="24">CB5+1</f>
        <v>44692</v>
      </c>
      <c r="CD5" s="84">
        <f t="shared" ref="CD5" si="25">CC5+1</f>
        <v>44693</v>
      </c>
      <c r="CE5" s="84">
        <f t="shared" ref="CE5" si="26">CD5+1</f>
        <v>44694</v>
      </c>
      <c r="CF5" s="84">
        <f t="shared" ref="CF5" si="27">CE5+1</f>
        <v>44695</v>
      </c>
      <c r="CG5" s="85">
        <f t="shared" ref="CG5:CI5" si="28">CF5+1</f>
        <v>44696</v>
      </c>
      <c r="CH5" s="83">
        <f t="shared" si="28"/>
        <v>44697</v>
      </c>
      <c r="CI5" s="84">
        <f t="shared" si="28"/>
        <v>44698</v>
      </c>
      <c r="CJ5" s="84">
        <f t="shared" ref="CJ5" si="29">CI5+1</f>
        <v>44699</v>
      </c>
      <c r="CK5" s="84">
        <f t="shared" ref="CK5" si="30">CJ5+1</f>
        <v>44700</v>
      </c>
      <c r="CL5" s="84">
        <f t="shared" ref="CL5" si="31">CK5+1</f>
        <v>44701</v>
      </c>
      <c r="CM5" s="84">
        <f t="shared" ref="CM5" si="32">CL5+1</f>
        <v>44702</v>
      </c>
      <c r="CN5" s="85">
        <f t="shared" ref="CN5" si="33">CM5+1</f>
        <v>44703</v>
      </c>
      <c r="CO5" s="83">
        <f>CN5+1</f>
        <v>44704</v>
      </c>
      <c r="CP5" s="84">
        <f>CO5+1</f>
        <v>44705</v>
      </c>
      <c r="CQ5" s="84">
        <f t="shared" ref="CQ5" si="34">CP5+1</f>
        <v>44706</v>
      </c>
      <c r="CR5" s="84">
        <f t="shared" ref="CR5" si="35">CQ5+1</f>
        <v>44707</v>
      </c>
      <c r="CS5" s="84">
        <f t="shared" ref="CS5" si="36">CR5+1</f>
        <v>44708</v>
      </c>
      <c r="CT5" s="84">
        <f t="shared" ref="CT5" si="37">CS5+1</f>
        <v>44709</v>
      </c>
      <c r="CU5" s="85">
        <f t="shared" ref="CU5" si="38">CT5+1</f>
        <v>44710</v>
      </c>
      <c r="CV5" s="83">
        <f t="shared" ref="CV5" si="39">CU5+1</f>
        <v>44711</v>
      </c>
      <c r="CW5" s="84">
        <f t="shared" ref="CW5" si="40">CV5+1</f>
        <v>44712</v>
      </c>
      <c r="CX5" s="84">
        <f t="shared" ref="CX5" si="41">CW5+1</f>
        <v>44713</v>
      </c>
      <c r="CY5" s="84">
        <f t="shared" ref="CY5" si="42">CX5+1</f>
        <v>44714</v>
      </c>
      <c r="CZ5" s="84">
        <f t="shared" ref="CZ5" si="43">CY5+1</f>
        <v>44715</v>
      </c>
      <c r="DA5" s="84">
        <f t="shared" ref="DA5" si="44">CZ5+1</f>
        <v>44716</v>
      </c>
      <c r="DB5" s="85">
        <f t="shared" ref="DB5" si="45">DA5+1</f>
        <v>44717</v>
      </c>
      <c r="DC5" s="83">
        <f t="shared" ref="DC5" si="46">DB5+1</f>
        <v>44718</v>
      </c>
      <c r="DD5" s="84">
        <f t="shared" ref="DD5" si="47">DC5+1</f>
        <v>44719</v>
      </c>
      <c r="DE5" s="84">
        <f t="shared" ref="DE5" si="48">DD5+1</f>
        <v>44720</v>
      </c>
      <c r="DF5" s="84">
        <f t="shared" ref="DF5" si="49">DE5+1</f>
        <v>44721</v>
      </c>
      <c r="DG5" s="84">
        <f t="shared" ref="DG5" si="50">DF5+1</f>
        <v>44722</v>
      </c>
      <c r="DH5" s="84">
        <f t="shared" ref="DH5" si="51">DG5+1</f>
        <v>44723</v>
      </c>
      <c r="DI5" s="85">
        <f t="shared" ref="DI5" si="52">DH5+1</f>
        <v>44724</v>
      </c>
      <c r="DJ5" s="83">
        <f t="shared" ref="DJ5" si="53">DI5+1</f>
        <v>44725</v>
      </c>
      <c r="DK5" s="84">
        <f t="shared" ref="DK5" si="54">DJ5+1</f>
        <v>44726</v>
      </c>
      <c r="DL5" s="84">
        <f t="shared" ref="DL5" si="55">DK5+1</f>
        <v>44727</v>
      </c>
      <c r="DM5" s="84">
        <f t="shared" ref="DM5" si="56">DL5+1</f>
        <v>44728</v>
      </c>
      <c r="DN5" s="84">
        <f t="shared" ref="DN5" si="57">DM5+1</f>
        <v>44729</v>
      </c>
      <c r="DO5" s="84">
        <f t="shared" ref="DO5" si="58">DN5+1</f>
        <v>44730</v>
      </c>
      <c r="DP5" s="85">
        <f t="shared" ref="DP5" si="59">DO5+1</f>
        <v>44731</v>
      </c>
      <c r="DQ5" s="83">
        <f t="shared" ref="DQ5" si="60">DP5+1</f>
        <v>44732</v>
      </c>
      <c r="DR5" s="84">
        <f t="shared" ref="DR5" si="61">DQ5+1</f>
        <v>44733</v>
      </c>
      <c r="DS5" s="84">
        <f t="shared" ref="DS5" si="62">DR5+1</f>
        <v>44734</v>
      </c>
      <c r="DT5" s="84">
        <f t="shared" ref="DT5" si="63">DS5+1</f>
        <v>44735</v>
      </c>
      <c r="DU5" s="84">
        <f t="shared" ref="DU5" si="64">DT5+1</f>
        <v>44736</v>
      </c>
      <c r="DV5" s="84">
        <f t="shared" ref="DV5" si="65">DU5+1</f>
        <v>44737</v>
      </c>
      <c r="DW5" s="85">
        <f t="shared" ref="DW5" si="66">DV5+1</f>
        <v>44738</v>
      </c>
      <c r="DX5" s="83">
        <f t="shared" ref="DX5" si="67">DW5+1</f>
        <v>44739</v>
      </c>
      <c r="DY5" s="84">
        <f t="shared" ref="DY5" si="68">DX5+1</f>
        <v>44740</v>
      </c>
      <c r="DZ5" s="84">
        <f t="shared" ref="DZ5" si="69">DY5+1</f>
        <v>44741</v>
      </c>
      <c r="EA5" s="84">
        <f t="shared" ref="EA5" si="70">DZ5+1</f>
        <v>44742</v>
      </c>
      <c r="EB5" s="84">
        <f t="shared" ref="EB5" si="71">EA5+1</f>
        <v>44743</v>
      </c>
      <c r="EC5" s="84">
        <f t="shared" ref="EC5" si="72">EB5+1</f>
        <v>44744</v>
      </c>
      <c r="ED5" s="85">
        <f t="shared" ref="ED5" si="73">EC5+1</f>
        <v>44745</v>
      </c>
      <c r="EE5" s="83">
        <f t="shared" ref="EE5" si="74">ED5+1</f>
        <v>44746</v>
      </c>
      <c r="EF5" s="84">
        <f t="shared" ref="EF5" si="75">EE5+1</f>
        <v>44747</v>
      </c>
      <c r="EG5" s="84">
        <f t="shared" ref="EG5" si="76">EF5+1</f>
        <v>44748</v>
      </c>
      <c r="EH5" s="84">
        <f t="shared" ref="EH5" si="77">EG5+1</f>
        <v>44749</v>
      </c>
      <c r="EI5" s="84">
        <f t="shared" ref="EI5" si="78">EH5+1</f>
        <v>44750</v>
      </c>
      <c r="EJ5" s="84">
        <f t="shared" ref="EJ5" si="79">EI5+1</f>
        <v>44751</v>
      </c>
      <c r="EK5" s="85">
        <f t="shared" ref="EK5" si="80">EJ5+1</f>
        <v>44752</v>
      </c>
      <c r="EL5" s="83">
        <f t="shared" ref="EL5" si="81">EK5+1</f>
        <v>44753</v>
      </c>
      <c r="EM5" s="84">
        <f t="shared" ref="EM5" si="82">EL5+1</f>
        <v>44754</v>
      </c>
      <c r="EN5" s="84">
        <f t="shared" ref="EN5" si="83">EM5+1</f>
        <v>44755</v>
      </c>
      <c r="EO5" s="84">
        <f t="shared" ref="EO5" si="84">EN5+1</f>
        <v>44756</v>
      </c>
      <c r="EP5" s="84">
        <f t="shared" ref="EP5" si="85">EO5+1</f>
        <v>44757</v>
      </c>
      <c r="EQ5" s="84">
        <f t="shared" ref="EQ5" si="86">EP5+1</f>
        <v>44758</v>
      </c>
      <c r="ER5" s="85">
        <f t="shared" ref="ER5" si="87">EQ5+1</f>
        <v>44759</v>
      </c>
    </row>
    <row r="6" spans="1:148" ht="30" customHeight="1" thickBot="1" x14ac:dyDescent="0.3">
      <c r="A6" s="46" t="s">
        <v>11</v>
      </c>
      <c r="B6" s="8" t="s">
        <v>12</v>
      </c>
      <c r="C6" s="9" t="s">
        <v>13</v>
      </c>
      <c r="D6" s="9" t="s">
        <v>14</v>
      </c>
      <c r="E6" s="9" t="s">
        <v>15</v>
      </c>
      <c r="F6" s="9" t="s">
        <v>16</v>
      </c>
      <c r="G6" s="9"/>
      <c r="H6" s="9" t="s">
        <v>17</v>
      </c>
      <c r="I6" s="10" t="str">
        <f t="shared" ref="I6" si="88">LEFT(TEXT(I5,"ddd"),1)</f>
        <v>m</v>
      </c>
      <c r="J6" s="10" t="str">
        <f t="shared" ref="J6:AR6" si="89">LEFT(TEXT(J5,"ddd"),1)</f>
        <v>d</v>
      </c>
      <c r="K6" s="10" t="str">
        <f t="shared" si="89"/>
        <v>w</v>
      </c>
      <c r="L6" s="10" t="str">
        <f t="shared" si="89"/>
        <v>d</v>
      </c>
      <c r="M6" s="10" t="str">
        <f t="shared" si="89"/>
        <v>v</v>
      </c>
      <c r="N6" s="10" t="str">
        <f t="shared" si="89"/>
        <v>z</v>
      </c>
      <c r="O6" s="10" t="str">
        <f t="shared" si="89"/>
        <v>z</v>
      </c>
      <c r="P6" s="10" t="str">
        <f t="shared" si="89"/>
        <v>m</v>
      </c>
      <c r="Q6" s="10" t="str">
        <f t="shared" si="89"/>
        <v>d</v>
      </c>
      <c r="R6" s="10" t="str">
        <f t="shared" si="89"/>
        <v>w</v>
      </c>
      <c r="S6" s="10" t="str">
        <f t="shared" si="89"/>
        <v>d</v>
      </c>
      <c r="T6" s="10" t="str">
        <f t="shared" si="89"/>
        <v>v</v>
      </c>
      <c r="U6" s="10" t="str">
        <f t="shared" si="89"/>
        <v>z</v>
      </c>
      <c r="V6" s="10" t="str">
        <f t="shared" si="89"/>
        <v>z</v>
      </c>
      <c r="W6" s="10" t="str">
        <f t="shared" si="89"/>
        <v>m</v>
      </c>
      <c r="X6" s="10" t="str">
        <f>LEFT(TEXT(X5,"ddd"),1)</f>
        <v>d</v>
      </c>
      <c r="Y6" s="10" t="str">
        <f t="shared" si="89"/>
        <v>w</v>
      </c>
      <c r="Z6" s="10" t="str">
        <f t="shared" si="89"/>
        <v>d</v>
      </c>
      <c r="AA6" s="10" t="str">
        <f t="shared" si="89"/>
        <v>v</v>
      </c>
      <c r="AB6" s="10" t="str">
        <f t="shared" si="89"/>
        <v>z</v>
      </c>
      <c r="AC6" s="10" t="str">
        <f t="shared" si="89"/>
        <v>z</v>
      </c>
      <c r="AD6" s="10" t="str">
        <f t="shared" si="89"/>
        <v>m</v>
      </c>
      <c r="AE6" s="10" t="str">
        <f t="shared" si="89"/>
        <v>d</v>
      </c>
      <c r="AF6" s="10" t="str">
        <f t="shared" si="89"/>
        <v>w</v>
      </c>
      <c r="AG6" s="10" t="str">
        <f t="shared" si="89"/>
        <v>d</v>
      </c>
      <c r="AH6" s="10" t="str">
        <f t="shared" si="89"/>
        <v>v</v>
      </c>
      <c r="AI6" s="10" t="str">
        <f t="shared" si="89"/>
        <v>z</v>
      </c>
      <c r="AJ6" s="10" t="str">
        <f t="shared" si="89"/>
        <v>z</v>
      </c>
      <c r="AK6" s="10" t="str">
        <f t="shared" si="89"/>
        <v>m</v>
      </c>
      <c r="AL6" s="10" t="str">
        <f t="shared" si="89"/>
        <v>d</v>
      </c>
      <c r="AM6" s="10" t="str">
        <f t="shared" si="89"/>
        <v>w</v>
      </c>
      <c r="AN6" s="10" t="str">
        <f t="shared" si="89"/>
        <v>d</v>
      </c>
      <c r="AO6" s="10" t="str">
        <f t="shared" si="89"/>
        <v>v</v>
      </c>
      <c r="AP6" s="10" t="str">
        <f t="shared" si="89"/>
        <v>z</v>
      </c>
      <c r="AQ6" s="10" t="str">
        <f t="shared" si="89"/>
        <v>z</v>
      </c>
      <c r="AR6" s="10" t="str">
        <f t="shared" si="89"/>
        <v>m</v>
      </c>
      <c r="AS6" s="10" t="str">
        <f t="shared" ref="AS6:BL6" si="90">LEFT(TEXT(AS5,"ddd"),1)</f>
        <v>d</v>
      </c>
      <c r="AT6" s="10" t="str">
        <f t="shared" si="90"/>
        <v>w</v>
      </c>
      <c r="AU6" s="10" t="str">
        <f t="shared" si="90"/>
        <v>d</v>
      </c>
      <c r="AV6" s="10" t="str">
        <f t="shared" si="90"/>
        <v>v</v>
      </c>
      <c r="AW6" s="10" t="str">
        <f t="shared" si="90"/>
        <v>z</v>
      </c>
      <c r="AX6" s="10" t="str">
        <f t="shared" si="90"/>
        <v>z</v>
      </c>
      <c r="AY6" s="10" t="str">
        <f t="shared" si="90"/>
        <v>m</v>
      </c>
      <c r="AZ6" s="10" t="str">
        <f t="shared" si="90"/>
        <v>d</v>
      </c>
      <c r="BA6" s="10" t="str">
        <f t="shared" si="90"/>
        <v>w</v>
      </c>
      <c r="BB6" s="10" t="str">
        <f t="shared" si="90"/>
        <v>d</v>
      </c>
      <c r="BC6" s="10" t="str">
        <f t="shared" si="90"/>
        <v>v</v>
      </c>
      <c r="BD6" s="10" t="str">
        <f t="shared" si="90"/>
        <v>z</v>
      </c>
      <c r="BE6" s="10" t="str">
        <f t="shared" si="90"/>
        <v>z</v>
      </c>
      <c r="BF6" s="10" t="str">
        <f t="shared" si="90"/>
        <v>m</v>
      </c>
      <c r="BG6" s="10" t="str">
        <f t="shared" si="90"/>
        <v>d</v>
      </c>
      <c r="BH6" s="10" t="str">
        <f t="shared" si="90"/>
        <v>w</v>
      </c>
      <c r="BI6" s="10" t="str">
        <f t="shared" si="90"/>
        <v>d</v>
      </c>
      <c r="BJ6" s="10" t="str">
        <f t="shared" si="90"/>
        <v>v</v>
      </c>
      <c r="BK6" s="10" t="str">
        <f t="shared" si="90"/>
        <v>z</v>
      </c>
      <c r="BL6" s="10" t="str">
        <f t="shared" si="90"/>
        <v>z</v>
      </c>
      <c r="BM6" s="10" t="str">
        <f t="shared" ref="BM6:CU6" si="91">LEFT(TEXT(BM5,"ddd"),1)</f>
        <v>m</v>
      </c>
      <c r="BN6" s="10" t="str">
        <f t="shared" si="91"/>
        <v>d</v>
      </c>
      <c r="BO6" s="10" t="str">
        <f t="shared" si="91"/>
        <v>w</v>
      </c>
      <c r="BP6" s="10" t="str">
        <f t="shared" si="91"/>
        <v>d</v>
      </c>
      <c r="BQ6" s="10" t="str">
        <f t="shared" si="91"/>
        <v>v</v>
      </c>
      <c r="BR6" s="10" t="str">
        <f t="shared" si="91"/>
        <v>z</v>
      </c>
      <c r="BS6" s="10" t="str">
        <f t="shared" si="91"/>
        <v>z</v>
      </c>
      <c r="BT6" s="10" t="str">
        <f t="shared" si="91"/>
        <v>m</v>
      </c>
      <c r="BU6" s="10" t="str">
        <f t="shared" si="91"/>
        <v>d</v>
      </c>
      <c r="BV6" s="10" t="str">
        <f t="shared" si="91"/>
        <v>w</v>
      </c>
      <c r="BW6" s="10" t="str">
        <f t="shared" si="91"/>
        <v>d</v>
      </c>
      <c r="BX6" s="10" t="str">
        <f t="shared" si="91"/>
        <v>v</v>
      </c>
      <c r="BY6" s="10" t="str">
        <f t="shared" si="91"/>
        <v>z</v>
      </c>
      <c r="BZ6" s="10" t="str">
        <f t="shared" si="91"/>
        <v>z</v>
      </c>
      <c r="CA6" s="10" t="str">
        <f t="shared" si="91"/>
        <v>m</v>
      </c>
      <c r="CB6" s="10" t="str">
        <f t="shared" si="91"/>
        <v>d</v>
      </c>
      <c r="CC6" s="10" t="str">
        <f t="shared" si="91"/>
        <v>w</v>
      </c>
      <c r="CD6" s="10" t="str">
        <f t="shared" si="91"/>
        <v>d</v>
      </c>
      <c r="CE6" s="10" t="str">
        <f t="shared" si="91"/>
        <v>v</v>
      </c>
      <c r="CF6" s="10" t="str">
        <f t="shared" si="91"/>
        <v>z</v>
      </c>
      <c r="CG6" s="10" t="str">
        <f t="shared" si="91"/>
        <v>z</v>
      </c>
      <c r="CH6" s="10" t="str">
        <f t="shared" si="91"/>
        <v>m</v>
      </c>
      <c r="CI6" s="10" t="str">
        <f t="shared" si="91"/>
        <v>d</v>
      </c>
      <c r="CJ6" s="10" t="str">
        <f t="shared" si="91"/>
        <v>w</v>
      </c>
      <c r="CK6" s="10" t="str">
        <f t="shared" si="91"/>
        <v>d</v>
      </c>
      <c r="CL6" s="10" t="str">
        <f t="shared" si="91"/>
        <v>v</v>
      </c>
      <c r="CM6" s="10" t="str">
        <f t="shared" si="91"/>
        <v>z</v>
      </c>
      <c r="CN6" s="10" t="str">
        <f t="shared" si="91"/>
        <v>z</v>
      </c>
      <c r="CO6" s="10" t="str">
        <f t="shared" si="91"/>
        <v>m</v>
      </c>
      <c r="CP6" s="10" t="str">
        <f t="shared" si="91"/>
        <v>d</v>
      </c>
      <c r="CQ6" s="10" t="str">
        <f t="shared" si="91"/>
        <v>w</v>
      </c>
      <c r="CR6" s="10" t="str">
        <f t="shared" si="91"/>
        <v>d</v>
      </c>
      <c r="CS6" s="10" t="str">
        <f t="shared" si="91"/>
        <v>v</v>
      </c>
      <c r="CT6" s="10" t="str">
        <f t="shared" si="91"/>
        <v>z</v>
      </c>
      <c r="CU6" s="10" t="str">
        <f t="shared" si="91"/>
        <v>z</v>
      </c>
      <c r="CV6" s="10" t="str">
        <f t="shared" ref="CV6:DW6" si="92">LEFT(TEXT(CV5,"ddd"),1)</f>
        <v>m</v>
      </c>
      <c r="CW6" s="10" t="str">
        <f t="shared" si="92"/>
        <v>d</v>
      </c>
      <c r="CX6" s="10" t="str">
        <f t="shared" si="92"/>
        <v>w</v>
      </c>
      <c r="CY6" s="10" t="str">
        <f t="shared" si="92"/>
        <v>d</v>
      </c>
      <c r="CZ6" s="10" t="str">
        <f t="shared" si="92"/>
        <v>v</v>
      </c>
      <c r="DA6" s="10" t="str">
        <f t="shared" si="92"/>
        <v>z</v>
      </c>
      <c r="DB6" s="10" t="str">
        <f t="shared" si="92"/>
        <v>z</v>
      </c>
      <c r="DC6" s="10" t="str">
        <f t="shared" si="92"/>
        <v>m</v>
      </c>
      <c r="DD6" s="10" t="str">
        <f t="shared" si="92"/>
        <v>d</v>
      </c>
      <c r="DE6" s="10" t="str">
        <f t="shared" si="92"/>
        <v>w</v>
      </c>
      <c r="DF6" s="10" t="str">
        <f t="shared" si="92"/>
        <v>d</v>
      </c>
      <c r="DG6" s="10" t="str">
        <f t="shared" si="92"/>
        <v>v</v>
      </c>
      <c r="DH6" s="10" t="str">
        <f t="shared" si="92"/>
        <v>z</v>
      </c>
      <c r="DI6" s="10" t="str">
        <f t="shared" si="92"/>
        <v>z</v>
      </c>
      <c r="DJ6" s="10" t="str">
        <f t="shared" si="92"/>
        <v>m</v>
      </c>
      <c r="DK6" s="10" t="str">
        <f t="shared" si="92"/>
        <v>d</v>
      </c>
      <c r="DL6" s="10" t="str">
        <f t="shared" si="92"/>
        <v>w</v>
      </c>
      <c r="DM6" s="10" t="str">
        <f t="shared" si="92"/>
        <v>d</v>
      </c>
      <c r="DN6" s="10" t="str">
        <f t="shared" si="92"/>
        <v>v</v>
      </c>
      <c r="DO6" s="10" t="str">
        <f t="shared" si="92"/>
        <v>z</v>
      </c>
      <c r="DP6" s="10" t="str">
        <f t="shared" si="92"/>
        <v>z</v>
      </c>
      <c r="DQ6" s="10" t="str">
        <f t="shared" si="92"/>
        <v>m</v>
      </c>
      <c r="DR6" s="10" t="str">
        <f t="shared" si="92"/>
        <v>d</v>
      </c>
      <c r="DS6" s="10" t="str">
        <f t="shared" si="92"/>
        <v>w</v>
      </c>
      <c r="DT6" s="10" t="str">
        <f t="shared" si="92"/>
        <v>d</v>
      </c>
      <c r="DU6" s="10" t="str">
        <f t="shared" si="92"/>
        <v>v</v>
      </c>
      <c r="DV6" s="10" t="str">
        <f t="shared" si="92"/>
        <v>z</v>
      </c>
      <c r="DW6" s="10" t="str">
        <f t="shared" si="92"/>
        <v>z</v>
      </c>
      <c r="DX6" s="10" t="str">
        <f t="shared" ref="DX6:EK6" si="93">LEFT(TEXT(DX5,"ddd"),1)</f>
        <v>m</v>
      </c>
      <c r="DY6" s="10" t="str">
        <f t="shared" si="93"/>
        <v>d</v>
      </c>
      <c r="DZ6" s="10" t="str">
        <f t="shared" si="93"/>
        <v>w</v>
      </c>
      <c r="EA6" s="10" t="str">
        <f t="shared" si="93"/>
        <v>d</v>
      </c>
      <c r="EB6" s="10" t="str">
        <f t="shared" si="93"/>
        <v>v</v>
      </c>
      <c r="EC6" s="10" t="str">
        <f t="shared" si="93"/>
        <v>z</v>
      </c>
      <c r="ED6" s="10" t="str">
        <f t="shared" si="93"/>
        <v>z</v>
      </c>
      <c r="EE6" s="10" t="str">
        <f t="shared" si="93"/>
        <v>m</v>
      </c>
      <c r="EF6" s="10" t="str">
        <f t="shared" si="93"/>
        <v>d</v>
      </c>
      <c r="EG6" s="10" t="str">
        <f t="shared" si="93"/>
        <v>w</v>
      </c>
      <c r="EH6" s="10" t="str">
        <f t="shared" si="93"/>
        <v>d</v>
      </c>
      <c r="EI6" s="10" t="str">
        <f t="shared" si="93"/>
        <v>v</v>
      </c>
      <c r="EJ6" s="10" t="str">
        <f t="shared" si="93"/>
        <v>z</v>
      </c>
      <c r="EK6" s="10" t="str">
        <f t="shared" si="93"/>
        <v>z</v>
      </c>
      <c r="EL6" s="10" t="str">
        <f t="shared" ref="EL6:ER6" si="94">LEFT(TEXT(EL5,"ddd"),1)</f>
        <v>m</v>
      </c>
      <c r="EM6" s="10" t="str">
        <f t="shared" si="94"/>
        <v>d</v>
      </c>
      <c r="EN6" s="10" t="str">
        <f t="shared" si="94"/>
        <v>w</v>
      </c>
      <c r="EO6" s="10" t="str">
        <f t="shared" si="94"/>
        <v>d</v>
      </c>
      <c r="EP6" s="10" t="str">
        <f t="shared" si="94"/>
        <v>v</v>
      </c>
      <c r="EQ6" s="10" t="str">
        <f t="shared" si="94"/>
        <v>z</v>
      </c>
      <c r="ER6" s="10" t="str">
        <f t="shared" si="94"/>
        <v>z</v>
      </c>
    </row>
    <row r="7" spans="1:148" ht="30" hidden="1" customHeight="1" thickBot="1" x14ac:dyDescent="0.3">
      <c r="A7" s="45" t="s">
        <v>18</v>
      </c>
      <c r="C7" s="48"/>
      <c r="E7"/>
      <c r="H7" t="str">
        <f>IF(OR(ISBLANK(task_start),ISBLANK(task_end)),"",task_end-task_start+1)</f>
        <v/>
      </c>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1"/>
      <c r="CK7" s="31"/>
      <c r="CL7" s="31"/>
      <c r="CM7" s="31"/>
      <c r="CN7" s="31"/>
      <c r="CO7" s="31"/>
      <c r="CP7" s="31"/>
      <c r="CQ7" s="31"/>
      <c r="CR7" s="31"/>
      <c r="CS7" s="31"/>
      <c r="CT7" s="31"/>
      <c r="CU7" s="31"/>
      <c r="CV7" s="31"/>
      <c r="CW7" s="31"/>
      <c r="CX7" s="31"/>
      <c r="CY7" s="31"/>
      <c r="CZ7" s="31"/>
      <c r="DA7" s="31"/>
      <c r="DB7" s="31"/>
      <c r="DC7" s="31"/>
      <c r="DD7" s="31"/>
      <c r="DE7" s="31"/>
      <c r="DF7" s="31"/>
      <c r="DG7" s="31"/>
      <c r="DH7" s="31"/>
      <c r="DI7" s="31"/>
      <c r="DJ7" s="31"/>
      <c r="DK7" s="31"/>
      <c r="DL7" s="31"/>
      <c r="DM7" s="31"/>
      <c r="DN7" s="31"/>
      <c r="DO7" s="31"/>
      <c r="DP7" s="31"/>
      <c r="DQ7" s="31"/>
      <c r="DR7" s="31"/>
      <c r="DS7" s="31"/>
      <c r="DT7" s="31"/>
      <c r="DU7" s="31"/>
      <c r="DV7" s="31"/>
      <c r="DW7" s="31"/>
      <c r="DX7" s="31"/>
      <c r="DY7" s="31"/>
      <c r="DZ7" s="31"/>
      <c r="EA7" s="31"/>
      <c r="EB7" s="31"/>
      <c r="EC7" s="31"/>
      <c r="ED7" s="31"/>
      <c r="EE7" s="31"/>
      <c r="EF7" s="31"/>
      <c r="EG7" s="31"/>
      <c r="EH7" s="31"/>
      <c r="EI7" s="31"/>
      <c r="EJ7" s="31"/>
      <c r="EK7" s="31"/>
      <c r="EL7" s="31"/>
      <c r="EM7" s="31"/>
      <c r="EN7" s="31"/>
      <c r="EO7" s="31"/>
      <c r="EP7" s="31"/>
      <c r="EQ7" s="31"/>
      <c r="ER7" s="31"/>
    </row>
    <row r="8" spans="1:148" s="3" customFormat="1" ht="30" customHeight="1" thickBot="1" x14ac:dyDescent="0.3">
      <c r="A8" s="46" t="s">
        <v>19</v>
      </c>
      <c r="B8" s="15" t="s">
        <v>79</v>
      </c>
      <c r="C8" s="52"/>
      <c r="D8" s="16"/>
      <c r="E8" s="68"/>
      <c r="F8" s="69"/>
      <c r="G8" s="14"/>
      <c r="H8" s="14" t="str">
        <f t="shared" ref="H8:H59" si="95">IF(OR(ISBLANK(task_start),ISBLANK(task_end)),"",task_end-task_start+1)</f>
        <v/>
      </c>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c r="DU8" s="31"/>
      <c r="DV8" s="31"/>
      <c r="DW8" s="31"/>
      <c r="DX8" s="31"/>
      <c r="DY8" s="31"/>
      <c r="DZ8" s="31"/>
      <c r="EA8" s="31"/>
      <c r="EB8" s="31"/>
      <c r="EC8" s="31"/>
      <c r="ED8" s="31"/>
      <c r="EE8" s="31"/>
      <c r="EF8" s="31"/>
      <c r="EG8" s="31"/>
      <c r="EH8" s="31"/>
      <c r="EI8" s="31"/>
      <c r="EJ8" s="31"/>
      <c r="EK8" s="31"/>
      <c r="EL8" s="31"/>
      <c r="EM8" s="31"/>
      <c r="EN8" s="31"/>
      <c r="EO8" s="31"/>
      <c r="EP8" s="31"/>
      <c r="EQ8" s="31"/>
      <c r="ER8" s="31"/>
    </row>
    <row r="9" spans="1:148" s="3" customFormat="1" ht="30" customHeight="1" thickBot="1" x14ac:dyDescent="0.3">
      <c r="A9" s="46" t="s">
        <v>20</v>
      </c>
      <c r="B9" s="61" t="s">
        <v>80</v>
      </c>
      <c r="C9" s="53" t="s">
        <v>92</v>
      </c>
      <c r="D9" s="17">
        <v>0.5</v>
      </c>
      <c r="E9" s="70">
        <f>DATE(2022,3,10)</f>
        <v>44630</v>
      </c>
      <c r="F9" s="70">
        <f>E9+7</f>
        <v>44637</v>
      </c>
      <c r="G9" s="14"/>
      <c r="H9" s="14">
        <f t="shared" si="95"/>
        <v>8</v>
      </c>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1"/>
      <c r="CK9" s="31"/>
      <c r="CL9" s="31"/>
      <c r="CM9" s="31"/>
      <c r="CN9" s="31"/>
      <c r="CO9" s="31"/>
      <c r="CP9" s="31"/>
      <c r="CQ9" s="31"/>
      <c r="CR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c r="DS9" s="31"/>
      <c r="DT9" s="31"/>
      <c r="DU9" s="31"/>
      <c r="DV9" s="31"/>
      <c r="DW9" s="31"/>
      <c r="DX9" s="31"/>
      <c r="DY9" s="31"/>
      <c r="DZ9" s="31"/>
      <c r="EA9" s="31"/>
      <c r="EB9" s="31"/>
      <c r="EC9" s="31"/>
      <c r="ED9" s="31"/>
      <c r="EE9" s="31"/>
      <c r="EF9" s="31"/>
      <c r="EG9" s="31"/>
      <c r="EH9" s="31"/>
      <c r="EI9" s="31"/>
      <c r="EJ9" s="31"/>
      <c r="EK9" s="31"/>
      <c r="EL9" s="31"/>
      <c r="EM9" s="31"/>
      <c r="EN9" s="31"/>
      <c r="EO9" s="31"/>
      <c r="EP9" s="31"/>
      <c r="EQ9" s="31"/>
      <c r="ER9" s="31"/>
    </row>
    <row r="10" spans="1:148" s="3" customFormat="1" ht="30" customHeight="1" thickBot="1" x14ac:dyDescent="0.3">
      <c r="A10" s="46" t="s">
        <v>21</v>
      </c>
      <c r="B10" s="61" t="s">
        <v>82</v>
      </c>
      <c r="C10" s="53" t="s">
        <v>92</v>
      </c>
      <c r="D10" s="17">
        <v>0.6</v>
      </c>
      <c r="E10" s="70">
        <f>E9</f>
        <v>44630</v>
      </c>
      <c r="F10" s="70">
        <f>E10+7</f>
        <v>44637</v>
      </c>
      <c r="G10" s="14"/>
      <c r="H10" s="14">
        <f t="shared" si="95"/>
        <v>8</v>
      </c>
      <c r="I10" s="31"/>
      <c r="J10" s="31"/>
      <c r="K10" s="31"/>
      <c r="L10" s="31"/>
      <c r="M10" s="31"/>
      <c r="N10" s="31"/>
      <c r="O10" s="31"/>
      <c r="P10" s="31"/>
      <c r="Q10" s="31"/>
      <c r="R10" s="31"/>
      <c r="S10" s="31"/>
      <c r="T10" s="31"/>
      <c r="U10" s="32"/>
      <c r="V10" s="32"/>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1"/>
      <c r="CK10" s="31"/>
      <c r="CL10" s="31"/>
      <c r="CM10" s="31"/>
      <c r="CN10" s="31"/>
      <c r="CO10" s="31"/>
      <c r="CP10" s="31"/>
      <c r="CQ10" s="31"/>
      <c r="CR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c r="DP10" s="31"/>
      <c r="DQ10" s="31"/>
      <c r="DR10" s="31"/>
      <c r="DS10" s="31"/>
      <c r="DT10" s="31"/>
      <c r="DU10" s="31"/>
      <c r="DV10" s="31"/>
      <c r="DW10" s="31"/>
      <c r="DX10" s="31"/>
      <c r="DY10" s="31"/>
      <c r="DZ10" s="31"/>
      <c r="EA10" s="31"/>
      <c r="EB10" s="31"/>
      <c r="EC10" s="31"/>
      <c r="ED10" s="31"/>
      <c r="EE10" s="31"/>
      <c r="EF10" s="31"/>
      <c r="EG10" s="31"/>
      <c r="EH10" s="31"/>
      <c r="EI10" s="31"/>
      <c r="EJ10" s="31"/>
      <c r="EK10" s="31"/>
      <c r="EL10" s="31"/>
      <c r="EM10" s="31"/>
      <c r="EN10" s="31"/>
      <c r="EO10" s="31"/>
      <c r="EP10" s="31"/>
      <c r="EQ10" s="31"/>
      <c r="ER10" s="31"/>
    </row>
    <row r="11" spans="1:148" s="3" customFormat="1" ht="30" customHeight="1" thickBot="1" x14ac:dyDescent="0.3">
      <c r="A11" s="45"/>
      <c r="B11" s="61" t="s">
        <v>81</v>
      </c>
      <c r="C11" s="53" t="s">
        <v>93</v>
      </c>
      <c r="D11" s="17">
        <v>0.5</v>
      </c>
      <c r="E11" s="70">
        <f>E10</f>
        <v>44630</v>
      </c>
      <c r="F11" s="70">
        <f>E11+7</f>
        <v>44637</v>
      </c>
      <c r="G11" s="14"/>
      <c r="H11" s="14">
        <f t="shared" si="95"/>
        <v>8</v>
      </c>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1"/>
      <c r="CK11" s="31"/>
      <c r="CL11" s="31"/>
      <c r="CM11" s="31"/>
      <c r="CN11" s="31"/>
      <c r="CO11" s="31"/>
      <c r="CP11" s="31"/>
      <c r="CQ11" s="31"/>
      <c r="CR11" s="31"/>
      <c r="CS11" s="31"/>
      <c r="CT11" s="31"/>
      <c r="CU11" s="31"/>
      <c r="CV11" s="31"/>
      <c r="CW11" s="31"/>
      <c r="CX11" s="31"/>
      <c r="CY11" s="31"/>
      <c r="CZ11" s="31"/>
      <c r="DA11" s="31"/>
      <c r="DB11" s="31"/>
      <c r="DC11" s="31"/>
      <c r="DD11" s="31"/>
      <c r="DE11" s="31"/>
      <c r="DF11" s="31"/>
      <c r="DG11" s="31"/>
      <c r="DH11" s="31"/>
      <c r="DI11" s="31"/>
      <c r="DJ11" s="31"/>
      <c r="DK11" s="31"/>
      <c r="DL11" s="31"/>
      <c r="DM11" s="31"/>
      <c r="DN11" s="31"/>
      <c r="DO11" s="31"/>
      <c r="DP11" s="31"/>
      <c r="DQ11" s="31"/>
      <c r="DR11" s="31"/>
      <c r="DS11" s="31"/>
      <c r="DT11" s="31"/>
      <c r="DU11" s="31"/>
      <c r="DV11" s="31"/>
      <c r="DW11" s="31"/>
      <c r="DX11" s="31"/>
      <c r="DY11" s="31"/>
      <c r="DZ11" s="31"/>
      <c r="EA11" s="31"/>
      <c r="EB11" s="31"/>
      <c r="EC11" s="31"/>
      <c r="ED11" s="31"/>
      <c r="EE11" s="31"/>
      <c r="EF11" s="31"/>
      <c r="EG11" s="31"/>
      <c r="EH11" s="31"/>
      <c r="EI11" s="31"/>
      <c r="EJ11" s="31"/>
      <c r="EK11" s="31"/>
      <c r="EL11" s="31"/>
      <c r="EM11" s="31"/>
      <c r="EN11" s="31"/>
      <c r="EO11" s="31"/>
      <c r="EP11" s="31"/>
      <c r="EQ11" s="31"/>
      <c r="ER11" s="31"/>
    </row>
    <row r="12" spans="1:148" s="3" customFormat="1" ht="30" customHeight="1" thickBot="1" x14ac:dyDescent="0.3">
      <c r="A12" s="45"/>
      <c r="B12" s="61" t="s">
        <v>83</v>
      </c>
      <c r="C12" s="53" t="s">
        <v>94</v>
      </c>
      <c r="D12" s="17">
        <v>0.25</v>
      </c>
      <c r="E12" s="70">
        <f>DATE(2022,3,7)</f>
        <v>44627</v>
      </c>
      <c r="F12" s="70">
        <f>E12+10</f>
        <v>44637</v>
      </c>
      <c r="G12" s="14"/>
      <c r="H12" s="14">
        <f t="shared" si="95"/>
        <v>11</v>
      </c>
      <c r="I12" s="31"/>
      <c r="J12" s="31"/>
      <c r="K12" s="31"/>
      <c r="L12" s="31"/>
      <c r="M12" s="31"/>
      <c r="N12" s="31"/>
      <c r="O12" s="31"/>
      <c r="P12" s="31"/>
      <c r="Q12" s="31"/>
      <c r="R12" s="31"/>
      <c r="S12" s="31"/>
      <c r="T12" s="31"/>
      <c r="U12" s="31"/>
      <c r="V12" s="31"/>
      <c r="W12" s="31"/>
      <c r="X12" s="31"/>
      <c r="Y12" s="32"/>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1"/>
      <c r="CK12" s="31"/>
      <c r="CL12" s="31"/>
      <c r="CM12" s="31"/>
      <c r="CN12" s="31"/>
      <c r="CO12" s="31"/>
      <c r="CP12" s="31"/>
      <c r="CQ12" s="31"/>
      <c r="CR12" s="31"/>
      <c r="CS12" s="31"/>
      <c r="CT12" s="31"/>
      <c r="CU12" s="31"/>
      <c r="CV12" s="31"/>
      <c r="CW12" s="31"/>
      <c r="CX12" s="31"/>
      <c r="CY12" s="31"/>
      <c r="CZ12" s="31"/>
      <c r="DA12" s="31"/>
      <c r="DB12" s="31"/>
      <c r="DC12" s="31"/>
      <c r="DD12" s="31"/>
      <c r="DE12" s="31"/>
      <c r="DF12" s="31"/>
      <c r="DG12" s="31"/>
      <c r="DH12" s="31"/>
      <c r="DI12" s="31"/>
      <c r="DJ12" s="31"/>
      <c r="DK12" s="31"/>
      <c r="DL12" s="31"/>
      <c r="DM12" s="31"/>
      <c r="DN12" s="31"/>
      <c r="DO12" s="31"/>
      <c r="DP12" s="31"/>
      <c r="DQ12" s="31"/>
      <c r="DR12" s="31"/>
      <c r="DS12" s="31"/>
      <c r="DT12" s="31"/>
      <c r="DU12" s="31"/>
      <c r="DV12" s="31"/>
      <c r="DW12" s="31"/>
      <c r="DX12" s="31"/>
      <c r="DY12" s="31"/>
      <c r="DZ12" s="31"/>
      <c r="EA12" s="31"/>
      <c r="EB12" s="31"/>
      <c r="EC12" s="31"/>
      <c r="ED12" s="31"/>
      <c r="EE12" s="31"/>
      <c r="EF12" s="31"/>
      <c r="EG12" s="31"/>
      <c r="EH12" s="31"/>
      <c r="EI12" s="31"/>
      <c r="EJ12" s="31"/>
      <c r="EK12" s="31"/>
      <c r="EL12" s="31"/>
      <c r="EM12" s="31"/>
      <c r="EN12" s="31"/>
      <c r="EO12" s="31"/>
      <c r="EP12" s="31"/>
      <c r="EQ12" s="31"/>
      <c r="ER12" s="31"/>
    </row>
    <row r="13" spans="1:148" s="3" customFormat="1" ht="30" customHeight="1" thickBot="1" x14ac:dyDescent="0.3">
      <c r="A13" s="45"/>
      <c r="B13" s="61" t="s">
        <v>84</v>
      </c>
      <c r="C13" s="53" t="s">
        <v>95</v>
      </c>
      <c r="D13" s="17">
        <v>0.6</v>
      </c>
      <c r="E13" s="70">
        <f>E12</f>
        <v>44627</v>
      </c>
      <c r="F13" s="70">
        <f>E13+10</f>
        <v>44637</v>
      </c>
      <c r="G13" s="14"/>
      <c r="H13" s="14"/>
      <c r="I13" s="31"/>
      <c r="J13" s="31"/>
      <c r="K13" s="31"/>
      <c r="L13" s="31"/>
      <c r="M13" s="31"/>
      <c r="N13" s="31"/>
      <c r="O13" s="31"/>
      <c r="P13" s="31"/>
      <c r="Q13" s="31"/>
      <c r="R13" s="31"/>
      <c r="S13" s="31"/>
      <c r="T13" s="31"/>
      <c r="U13" s="31"/>
      <c r="V13" s="31"/>
      <c r="W13" s="31"/>
      <c r="X13" s="31"/>
      <c r="Y13" s="32"/>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c r="CQ13" s="31"/>
      <c r="CR13" s="31"/>
      <c r="CS13" s="31"/>
      <c r="CT13" s="31"/>
      <c r="CU13" s="31"/>
      <c r="CV13" s="31"/>
      <c r="CW13" s="31"/>
      <c r="CX13" s="31"/>
      <c r="CY13" s="31"/>
      <c r="CZ13" s="31"/>
      <c r="DA13" s="31"/>
      <c r="DB13" s="31"/>
      <c r="DC13" s="31"/>
      <c r="DD13" s="31"/>
      <c r="DE13" s="31"/>
      <c r="DF13" s="31"/>
      <c r="DG13" s="31"/>
      <c r="DH13" s="31"/>
      <c r="DI13" s="31"/>
      <c r="DJ13" s="31"/>
      <c r="DK13" s="31"/>
      <c r="DL13" s="31"/>
      <c r="DM13" s="31"/>
      <c r="DN13" s="31"/>
      <c r="DO13" s="31"/>
      <c r="DP13" s="31"/>
      <c r="DQ13" s="31"/>
      <c r="DR13" s="31"/>
      <c r="DS13" s="31"/>
      <c r="DT13" s="31"/>
      <c r="DU13" s="31"/>
      <c r="DV13" s="31"/>
      <c r="DW13" s="31"/>
      <c r="DX13" s="31"/>
      <c r="DY13" s="31"/>
      <c r="DZ13" s="31"/>
      <c r="EA13" s="31"/>
      <c r="EB13" s="31"/>
      <c r="EC13" s="31"/>
      <c r="ED13" s="31"/>
      <c r="EE13" s="31"/>
      <c r="EF13" s="31"/>
      <c r="EG13" s="31"/>
      <c r="EH13" s="31"/>
      <c r="EI13" s="31"/>
      <c r="EJ13" s="31"/>
      <c r="EK13" s="31"/>
      <c r="EL13" s="31"/>
      <c r="EM13" s="31"/>
      <c r="EN13" s="31"/>
      <c r="EO13" s="31"/>
      <c r="EP13" s="31"/>
      <c r="EQ13" s="31"/>
      <c r="ER13" s="31"/>
    </row>
    <row r="14" spans="1:148" s="3" customFormat="1" ht="30" customHeight="1" thickBot="1" x14ac:dyDescent="0.3">
      <c r="A14" s="45"/>
      <c r="B14" s="61" t="s">
        <v>85</v>
      </c>
      <c r="C14" s="53" t="s">
        <v>96</v>
      </c>
      <c r="D14" s="17">
        <v>0.05</v>
      </c>
      <c r="E14" s="70">
        <f>E13</f>
        <v>44627</v>
      </c>
      <c r="F14" s="70">
        <f>E14+10</f>
        <v>44637</v>
      </c>
      <c r="G14" s="14"/>
      <c r="H14" s="14">
        <f t="shared" si="95"/>
        <v>11</v>
      </c>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1"/>
      <c r="CK14" s="31"/>
      <c r="CL14" s="31"/>
      <c r="CM14" s="31"/>
      <c r="CN14" s="31"/>
      <c r="CO14" s="31"/>
      <c r="CP14" s="31"/>
      <c r="CQ14" s="31"/>
      <c r="CR14" s="31"/>
      <c r="CS14" s="31"/>
      <c r="CT14" s="31"/>
      <c r="CU14" s="31"/>
      <c r="CV14" s="31"/>
      <c r="CW14" s="31"/>
      <c r="CX14" s="31"/>
      <c r="CY14" s="31"/>
      <c r="CZ14" s="31"/>
      <c r="DA14" s="31"/>
      <c r="DB14" s="31"/>
      <c r="DC14" s="31"/>
      <c r="DD14" s="31"/>
      <c r="DE14" s="31"/>
      <c r="DF14" s="31"/>
      <c r="DG14" s="31"/>
      <c r="DH14" s="31"/>
      <c r="DI14" s="31"/>
      <c r="DJ14" s="31"/>
      <c r="DK14" s="31"/>
      <c r="DL14" s="31"/>
      <c r="DM14" s="31"/>
      <c r="DN14" s="31"/>
      <c r="DO14" s="31"/>
      <c r="DP14" s="31"/>
      <c r="DQ14" s="31"/>
      <c r="DR14" s="31"/>
      <c r="DS14" s="31"/>
      <c r="DT14" s="31"/>
      <c r="DU14" s="31"/>
      <c r="DV14" s="31"/>
      <c r="DW14" s="31"/>
      <c r="DX14" s="31"/>
      <c r="DY14" s="31"/>
      <c r="DZ14" s="31"/>
      <c r="EA14" s="31"/>
      <c r="EB14" s="31"/>
      <c r="EC14" s="31"/>
      <c r="ED14" s="31"/>
      <c r="EE14" s="31"/>
      <c r="EF14" s="31"/>
      <c r="EG14" s="31"/>
      <c r="EH14" s="31"/>
      <c r="EI14" s="31"/>
      <c r="EJ14" s="31"/>
      <c r="EK14" s="31"/>
      <c r="EL14" s="31"/>
      <c r="EM14" s="31"/>
      <c r="EN14" s="31"/>
      <c r="EO14" s="31"/>
      <c r="EP14" s="31"/>
      <c r="EQ14" s="31"/>
      <c r="ER14" s="31"/>
    </row>
    <row r="15" spans="1:148" s="3" customFormat="1" ht="30" customHeight="1" thickBot="1" x14ac:dyDescent="0.3">
      <c r="A15" s="46" t="s">
        <v>26</v>
      </c>
      <c r="B15" s="18" t="s">
        <v>45</v>
      </c>
      <c r="C15" s="54"/>
      <c r="D15" s="19"/>
      <c r="E15" s="71"/>
      <c r="F15" s="72"/>
      <c r="G15" s="14"/>
      <c r="H15" s="14" t="str">
        <f t="shared" si="95"/>
        <v/>
      </c>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1"/>
      <c r="CM15" s="31"/>
      <c r="CN15" s="31"/>
      <c r="CO15" s="31"/>
      <c r="CP15" s="31"/>
      <c r="CQ15" s="31"/>
      <c r="CR15" s="31"/>
      <c r="CS15" s="31"/>
      <c r="CT15" s="31"/>
      <c r="CU15" s="31"/>
      <c r="CV15" s="31"/>
      <c r="CW15" s="31"/>
      <c r="CX15" s="31"/>
      <c r="CY15" s="31"/>
      <c r="CZ15" s="31"/>
      <c r="DA15" s="31"/>
      <c r="DB15" s="31"/>
      <c r="DC15" s="31"/>
      <c r="DD15" s="31"/>
      <c r="DE15" s="31"/>
      <c r="DF15" s="31"/>
      <c r="DG15" s="31"/>
      <c r="DH15" s="31"/>
      <c r="DI15" s="31"/>
      <c r="DJ15" s="31"/>
      <c r="DK15" s="31"/>
      <c r="DL15" s="31"/>
      <c r="DM15" s="31"/>
      <c r="DN15" s="31"/>
      <c r="DO15" s="31"/>
      <c r="DP15" s="31"/>
      <c r="DQ15" s="31"/>
      <c r="DR15" s="31"/>
      <c r="DS15" s="31"/>
      <c r="DT15" s="31"/>
      <c r="DU15" s="31"/>
      <c r="DV15" s="31"/>
      <c r="DW15" s="31"/>
      <c r="DX15" s="31"/>
      <c r="DY15" s="31"/>
      <c r="DZ15" s="31"/>
      <c r="EA15" s="31"/>
      <c r="EB15" s="31"/>
      <c r="EC15" s="31"/>
      <c r="ED15" s="31"/>
      <c r="EE15" s="31"/>
      <c r="EF15" s="31"/>
      <c r="EG15" s="31"/>
      <c r="EH15" s="31"/>
      <c r="EI15" s="31"/>
      <c r="EJ15" s="31"/>
      <c r="EK15" s="31"/>
      <c r="EL15" s="31"/>
      <c r="EM15" s="31"/>
      <c r="EN15" s="31"/>
      <c r="EO15" s="31"/>
      <c r="EP15" s="31"/>
      <c r="EQ15" s="31"/>
      <c r="ER15" s="31"/>
    </row>
    <row r="16" spans="1:148" s="3" customFormat="1" ht="30" customHeight="1" thickBot="1" x14ac:dyDescent="0.3">
      <c r="A16" s="46"/>
      <c r="B16" s="93" t="s">
        <v>47</v>
      </c>
      <c r="C16" s="55"/>
      <c r="D16" s="20">
        <v>0</v>
      </c>
      <c r="E16" s="73">
        <f>F14</f>
        <v>44637</v>
      </c>
      <c r="F16" s="73">
        <f>E16+6</f>
        <v>44643</v>
      </c>
      <c r="G16" s="14"/>
      <c r="H16" s="14">
        <f t="shared" si="95"/>
        <v>7</v>
      </c>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c r="DE16" s="31"/>
      <c r="DF16" s="31"/>
      <c r="DG16" s="31"/>
      <c r="DH16" s="31"/>
      <c r="DI16" s="31"/>
      <c r="DJ16" s="31"/>
      <c r="DK16" s="31"/>
      <c r="DL16" s="31"/>
      <c r="DM16" s="31"/>
      <c r="DN16" s="31"/>
      <c r="DO16" s="31"/>
      <c r="DP16" s="31"/>
      <c r="DQ16" s="31"/>
      <c r="DR16" s="31"/>
      <c r="DS16" s="31"/>
      <c r="DT16" s="31"/>
      <c r="DU16" s="31"/>
      <c r="DV16" s="31"/>
      <c r="DW16" s="31"/>
      <c r="DX16" s="31"/>
      <c r="DY16" s="31"/>
      <c r="DZ16" s="31"/>
      <c r="EA16" s="31"/>
      <c r="EB16" s="31"/>
      <c r="EC16" s="31"/>
      <c r="ED16" s="31"/>
      <c r="EE16" s="31"/>
      <c r="EF16" s="31"/>
      <c r="EG16" s="31"/>
      <c r="EH16" s="31"/>
      <c r="EI16" s="31"/>
      <c r="EJ16" s="31"/>
      <c r="EK16" s="31"/>
      <c r="EL16" s="31"/>
      <c r="EM16" s="31"/>
      <c r="EN16" s="31"/>
      <c r="EO16" s="31"/>
      <c r="EP16" s="31"/>
      <c r="EQ16" s="31"/>
      <c r="ER16" s="31"/>
    </row>
    <row r="17" spans="1:148" s="3" customFormat="1" ht="30" customHeight="1" thickBot="1" x14ac:dyDescent="0.3">
      <c r="A17" s="45"/>
      <c r="B17" s="62" t="s">
        <v>48</v>
      </c>
      <c r="C17" s="55"/>
      <c r="D17" s="20">
        <v>0</v>
      </c>
      <c r="E17" s="73">
        <f>F16+1</f>
        <v>44644</v>
      </c>
      <c r="F17" s="73">
        <f>E17+13</f>
        <v>44657</v>
      </c>
      <c r="G17" s="14"/>
      <c r="H17" s="14">
        <f t="shared" si="95"/>
        <v>14</v>
      </c>
      <c r="I17" s="31"/>
      <c r="J17" s="31"/>
      <c r="K17" s="31"/>
      <c r="L17" s="31"/>
      <c r="M17" s="31"/>
      <c r="N17" s="31"/>
      <c r="O17" s="31"/>
      <c r="P17" s="31"/>
      <c r="Q17" s="31"/>
      <c r="R17" s="31"/>
      <c r="S17" s="31"/>
      <c r="T17" s="31"/>
      <c r="U17" s="32"/>
      <c r="V17" s="32"/>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1"/>
      <c r="CK17" s="31"/>
      <c r="CL17" s="31"/>
      <c r="CM17" s="31"/>
      <c r="CN17" s="31"/>
      <c r="CO17" s="31"/>
      <c r="CP17" s="31"/>
      <c r="CQ17" s="31"/>
      <c r="CR17" s="31"/>
      <c r="CS17" s="31"/>
      <c r="CT17" s="31"/>
      <c r="CU17" s="31"/>
      <c r="CV17" s="31"/>
      <c r="CW17" s="31"/>
      <c r="CX17" s="31"/>
      <c r="CY17" s="31"/>
      <c r="CZ17" s="31"/>
      <c r="DA17" s="31"/>
      <c r="DB17" s="31"/>
      <c r="DC17" s="31"/>
      <c r="DD17" s="31"/>
      <c r="DE17" s="31"/>
      <c r="DF17" s="31"/>
      <c r="DG17" s="31"/>
      <c r="DH17" s="31"/>
      <c r="DI17" s="31"/>
      <c r="DJ17" s="31"/>
      <c r="DK17" s="31"/>
      <c r="DL17" s="31"/>
      <c r="DM17" s="31"/>
      <c r="DN17" s="31"/>
      <c r="DO17" s="31"/>
      <c r="DP17" s="31"/>
      <c r="DQ17" s="31"/>
      <c r="DR17" s="31"/>
      <c r="DS17" s="31"/>
      <c r="DT17" s="31"/>
      <c r="DU17" s="31"/>
      <c r="DV17" s="31"/>
      <c r="DW17" s="31"/>
      <c r="DX17" s="31"/>
      <c r="DY17" s="31"/>
      <c r="DZ17" s="31"/>
      <c r="EA17" s="31"/>
      <c r="EB17" s="31"/>
      <c r="EC17" s="31"/>
      <c r="ED17" s="31"/>
      <c r="EE17" s="31"/>
      <c r="EF17" s="31"/>
      <c r="EG17" s="31"/>
      <c r="EH17" s="31"/>
      <c r="EI17" s="31"/>
      <c r="EJ17" s="31"/>
      <c r="EK17" s="31"/>
      <c r="EL17" s="31"/>
      <c r="EM17" s="31"/>
      <c r="EN17" s="31"/>
      <c r="EO17" s="31"/>
      <c r="EP17" s="31"/>
      <c r="EQ17" s="31"/>
      <c r="ER17" s="31"/>
    </row>
    <row r="18" spans="1:148" s="3" customFormat="1" ht="30" customHeight="1" thickBot="1" x14ac:dyDescent="0.3">
      <c r="A18" s="45"/>
      <c r="B18" s="62" t="s">
        <v>49</v>
      </c>
      <c r="C18" s="55"/>
      <c r="D18" s="20">
        <v>0</v>
      </c>
      <c r="E18" s="73">
        <f t="shared" ref="E18:E24" si="96">F17+1</f>
        <v>44658</v>
      </c>
      <c r="F18" s="73">
        <f>E18+5</f>
        <v>44663</v>
      </c>
      <c r="G18" s="14"/>
      <c r="H18" s="14">
        <f t="shared" si="95"/>
        <v>6</v>
      </c>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1"/>
      <c r="CK18" s="31"/>
      <c r="CL18" s="31"/>
      <c r="CM18" s="31"/>
      <c r="CN18" s="31"/>
      <c r="CO18" s="31"/>
      <c r="CP18" s="31"/>
      <c r="CQ18" s="31"/>
      <c r="CR18" s="31"/>
      <c r="CS18" s="31"/>
      <c r="CT18" s="31"/>
      <c r="CU18" s="31"/>
      <c r="CV18" s="31"/>
      <c r="CW18" s="31"/>
      <c r="CX18" s="31"/>
      <c r="CY18" s="31"/>
      <c r="CZ18" s="31"/>
      <c r="DA18" s="31"/>
      <c r="DB18" s="31"/>
      <c r="DC18" s="31"/>
      <c r="DD18" s="31"/>
      <c r="DE18" s="31"/>
      <c r="DF18" s="31"/>
      <c r="DG18" s="31"/>
      <c r="DH18" s="31"/>
      <c r="DI18" s="31"/>
      <c r="DJ18" s="31"/>
      <c r="DK18" s="31"/>
      <c r="DL18" s="31"/>
      <c r="DM18" s="31"/>
      <c r="DN18" s="31"/>
      <c r="DO18" s="31"/>
      <c r="DP18" s="31"/>
      <c r="DQ18" s="31"/>
      <c r="DR18" s="31"/>
      <c r="DS18" s="31"/>
      <c r="DT18" s="31"/>
      <c r="DU18" s="31"/>
      <c r="DV18" s="31"/>
      <c r="DW18" s="31"/>
      <c r="DX18" s="31"/>
      <c r="DY18" s="31"/>
      <c r="DZ18" s="31"/>
      <c r="EA18" s="31"/>
      <c r="EB18" s="31"/>
      <c r="EC18" s="31"/>
      <c r="ED18" s="31"/>
      <c r="EE18" s="31"/>
      <c r="EF18" s="31"/>
      <c r="EG18" s="31"/>
      <c r="EH18" s="31"/>
      <c r="EI18" s="31"/>
      <c r="EJ18" s="31"/>
      <c r="EK18" s="31"/>
      <c r="EL18" s="31"/>
      <c r="EM18" s="31"/>
      <c r="EN18" s="31"/>
      <c r="EO18" s="31"/>
      <c r="EP18" s="31"/>
      <c r="EQ18" s="31"/>
      <c r="ER18" s="31"/>
    </row>
    <row r="19" spans="1:148" s="3" customFormat="1" ht="30" customHeight="1" thickBot="1" x14ac:dyDescent="0.3">
      <c r="A19" s="45"/>
      <c r="B19" s="62" t="s">
        <v>50</v>
      </c>
      <c r="C19" s="55"/>
      <c r="D19" s="20">
        <v>0</v>
      </c>
      <c r="E19" s="73">
        <f t="shared" si="96"/>
        <v>44664</v>
      </c>
      <c r="F19" s="73">
        <f>E19+1</f>
        <v>44665</v>
      </c>
      <c r="G19" s="14"/>
      <c r="H19" s="14">
        <f t="shared" si="95"/>
        <v>2</v>
      </c>
      <c r="I19" s="31"/>
      <c r="J19" s="31"/>
      <c r="K19" s="31"/>
      <c r="L19" s="31"/>
      <c r="M19" s="31"/>
      <c r="N19" s="31"/>
      <c r="O19" s="31"/>
      <c r="P19" s="31"/>
      <c r="Q19" s="31"/>
      <c r="R19" s="31"/>
      <c r="S19" s="31"/>
      <c r="T19" s="31"/>
      <c r="U19" s="31"/>
      <c r="V19" s="31"/>
      <c r="W19" s="31"/>
      <c r="X19" s="31"/>
      <c r="Y19" s="32"/>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1"/>
      <c r="CK19" s="31"/>
      <c r="CL19" s="31"/>
      <c r="CM19" s="31"/>
      <c r="CN19" s="31"/>
      <c r="CO19" s="31"/>
      <c r="CP19" s="31"/>
      <c r="CQ19" s="31"/>
      <c r="CR19" s="31"/>
      <c r="CS19" s="31"/>
      <c r="CT19" s="31"/>
      <c r="CU19" s="31"/>
      <c r="CV19" s="31"/>
      <c r="CW19" s="31"/>
      <c r="CX19" s="31"/>
      <c r="CY19" s="31"/>
      <c r="CZ19" s="31"/>
      <c r="DA19" s="31"/>
      <c r="DB19" s="31"/>
      <c r="DC19" s="31"/>
      <c r="DD19" s="31"/>
      <c r="DE19" s="31"/>
      <c r="DF19" s="31"/>
      <c r="DG19" s="31"/>
      <c r="DH19" s="31"/>
      <c r="DI19" s="31"/>
      <c r="DJ19" s="31"/>
      <c r="DK19" s="31"/>
      <c r="DL19" s="31"/>
      <c r="DM19" s="31"/>
      <c r="DN19" s="31"/>
      <c r="DO19" s="31"/>
      <c r="DP19" s="31"/>
      <c r="DQ19" s="31"/>
      <c r="DR19" s="31"/>
      <c r="DS19" s="31"/>
      <c r="DT19" s="31"/>
      <c r="DU19" s="31"/>
      <c r="DV19" s="31"/>
      <c r="DW19" s="31"/>
      <c r="DX19" s="31"/>
      <c r="DY19" s="31"/>
      <c r="DZ19" s="31"/>
      <c r="EA19" s="31"/>
      <c r="EB19" s="31"/>
      <c r="EC19" s="31"/>
      <c r="ED19" s="31"/>
      <c r="EE19" s="31"/>
      <c r="EF19" s="31"/>
      <c r="EG19" s="31"/>
      <c r="EH19" s="31"/>
      <c r="EI19" s="31"/>
      <c r="EJ19" s="31"/>
      <c r="EK19" s="31"/>
      <c r="EL19" s="31"/>
      <c r="EM19" s="31"/>
      <c r="EN19" s="31"/>
      <c r="EO19" s="31"/>
      <c r="EP19" s="31"/>
      <c r="EQ19" s="31"/>
      <c r="ER19" s="31"/>
    </row>
    <row r="20" spans="1:148" s="3" customFormat="1" ht="30" customHeight="1" thickBot="1" x14ac:dyDescent="0.3">
      <c r="A20" s="45"/>
      <c r="B20" s="62" t="s">
        <v>51</v>
      </c>
      <c r="C20" s="55"/>
      <c r="D20" s="20">
        <v>0</v>
      </c>
      <c r="E20" s="73">
        <f>E16-1</f>
        <v>44636</v>
      </c>
      <c r="F20" s="73">
        <f>F19</f>
        <v>44665</v>
      </c>
      <c r="G20" s="14"/>
      <c r="H20" s="14"/>
      <c r="I20" s="31"/>
      <c r="J20" s="31"/>
      <c r="K20" s="31"/>
      <c r="L20" s="31"/>
      <c r="M20" s="31"/>
      <c r="N20" s="31"/>
      <c r="O20" s="31"/>
      <c r="P20" s="31"/>
      <c r="Q20" s="31"/>
      <c r="R20" s="31"/>
      <c r="S20" s="31"/>
      <c r="T20" s="31"/>
      <c r="U20" s="31"/>
      <c r="V20" s="31"/>
      <c r="W20" s="31"/>
      <c r="X20" s="31"/>
      <c r="Y20" s="32"/>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1"/>
      <c r="CK20" s="31"/>
      <c r="CL20" s="31"/>
      <c r="CM20" s="31"/>
      <c r="CN20" s="31"/>
      <c r="CO20" s="31"/>
      <c r="CP20" s="31"/>
      <c r="CQ20" s="31"/>
      <c r="CR20" s="31"/>
      <c r="CS20" s="31"/>
      <c r="CT20" s="31"/>
      <c r="CU20" s="31"/>
      <c r="CV20" s="31"/>
      <c r="CW20" s="31"/>
      <c r="CX20" s="31"/>
      <c r="CY20" s="31"/>
      <c r="CZ20" s="31"/>
      <c r="DA20" s="31"/>
      <c r="DB20" s="31"/>
      <c r="DC20" s="31"/>
      <c r="DD20" s="31"/>
      <c r="DE20" s="31"/>
      <c r="DF20" s="31"/>
      <c r="DG20" s="31"/>
      <c r="DH20" s="31"/>
      <c r="DI20" s="31"/>
      <c r="DJ20" s="31"/>
      <c r="DK20" s="31"/>
      <c r="DL20" s="31"/>
      <c r="DM20" s="31"/>
      <c r="DN20" s="31"/>
      <c r="DO20" s="31"/>
      <c r="DP20" s="31"/>
      <c r="DQ20" s="31"/>
      <c r="DR20" s="31"/>
      <c r="DS20" s="31"/>
      <c r="DT20" s="31"/>
      <c r="DU20" s="31"/>
      <c r="DV20" s="31"/>
      <c r="DW20" s="31"/>
      <c r="DX20" s="31"/>
      <c r="DY20" s="31"/>
      <c r="DZ20" s="31"/>
      <c r="EA20" s="31"/>
      <c r="EB20" s="31"/>
      <c r="EC20" s="31"/>
      <c r="ED20" s="31"/>
      <c r="EE20" s="31"/>
      <c r="EF20" s="31"/>
      <c r="EG20" s="31"/>
      <c r="EH20" s="31"/>
      <c r="EI20" s="31"/>
      <c r="EJ20" s="31"/>
      <c r="EK20" s="31"/>
      <c r="EL20" s="31"/>
      <c r="EM20" s="31"/>
      <c r="EN20" s="31"/>
      <c r="EO20" s="31"/>
      <c r="EP20" s="31"/>
      <c r="EQ20" s="31"/>
      <c r="ER20" s="31"/>
    </row>
    <row r="21" spans="1:148" s="3" customFormat="1" ht="30" customHeight="1" thickBot="1" x14ac:dyDescent="0.3">
      <c r="A21" s="45"/>
      <c r="B21" s="62" t="s">
        <v>52</v>
      </c>
      <c r="C21" s="55"/>
      <c r="D21" s="20">
        <v>0</v>
      </c>
      <c r="E21" s="73">
        <f>E20+4</f>
        <v>44640</v>
      </c>
      <c r="F21" s="73">
        <f>F20</f>
        <v>44665</v>
      </c>
      <c r="G21" s="14"/>
      <c r="H21" s="14"/>
      <c r="I21" s="31"/>
      <c r="J21" s="31"/>
      <c r="K21" s="31"/>
      <c r="L21" s="31"/>
      <c r="M21" s="31"/>
      <c r="N21" s="31"/>
      <c r="O21" s="31"/>
      <c r="P21" s="31"/>
      <c r="Q21" s="31"/>
      <c r="R21" s="31"/>
      <c r="S21" s="31"/>
      <c r="T21" s="31"/>
      <c r="U21" s="31"/>
      <c r="V21" s="31"/>
      <c r="W21" s="31"/>
      <c r="X21" s="31"/>
      <c r="Y21" s="32"/>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c r="BW21" s="31"/>
      <c r="BX21" s="31"/>
      <c r="BY21" s="31"/>
      <c r="BZ21" s="31"/>
      <c r="CA21" s="31"/>
      <c r="CB21" s="31"/>
      <c r="CC21" s="31"/>
      <c r="CD21" s="31"/>
      <c r="CE21" s="31"/>
      <c r="CF21" s="31"/>
      <c r="CG21" s="31"/>
      <c r="CH21" s="31"/>
      <c r="CI21" s="31"/>
      <c r="CJ21" s="31"/>
      <c r="CK21" s="31"/>
      <c r="CL21" s="31"/>
      <c r="CM21" s="31"/>
      <c r="CN21" s="31"/>
      <c r="CO21" s="31"/>
      <c r="CP21" s="31"/>
      <c r="CQ21" s="31"/>
      <c r="CR21" s="31"/>
      <c r="CS21" s="31"/>
      <c r="CT21" s="31"/>
      <c r="CU21" s="31"/>
      <c r="CV21" s="31"/>
      <c r="CW21" s="31"/>
      <c r="CX21" s="31"/>
      <c r="CY21" s="31"/>
      <c r="CZ21" s="31"/>
      <c r="DA21" s="31"/>
      <c r="DB21" s="31"/>
      <c r="DC21" s="31"/>
      <c r="DD21" s="31"/>
      <c r="DE21" s="31"/>
      <c r="DF21" s="31"/>
      <c r="DG21" s="31"/>
      <c r="DH21" s="31"/>
      <c r="DI21" s="31"/>
      <c r="DJ21" s="31"/>
      <c r="DK21" s="31"/>
      <c r="DL21" s="31"/>
      <c r="DM21" s="31"/>
      <c r="DN21" s="31"/>
      <c r="DO21" s="31"/>
      <c r="DP21" s="31"/>
      <c r="DQ21" s="31"/>
      <c r="DR21" s="31"/>
      <c r="DS21" s="31"/>
      <c r="DT21" s="31"/>
      <c r="DU21" s="31"/>
      <c r="DV21" s="31"/>
      <c r="DW21" s="31"/>
      <c r="DX21" s="31"/>
      <c r="DY21" s="31"/>
      <c r="DZ21" s="31"/>
      <c r="EA21" s="31"/>
      <c r="EB21" s="31"/>
      <c r="EC21" s="31"/>
      <c r="ED21" s="31"/>
      <c r="EE21" s="31"/>
      <c r="EF21" s="31"/>
      <c r="EG21" s="31"/>
      <c r="EH21" s="31"/>
      <c r="EI21" s="31"/>
      <c r="EJ21" s="31"/>
      <c r="EK21" s="31"/>
      <c r="EL21" s="31"/>
      <c r="EM21" s="31"/>
      <c r="EN21" s="31"/>
      <c r="EO21" s="31"/>
      <c r="EP21" s="31"/>
      <c r="EQ21" s="31"/>
      <c r="ER21" s="31"/>
    </row>
    <row r="22" spans="1:148" s="3" customFormat="1" ht="30" customHeight="1" thickBot="1" x14ac:dyDescent="0.3">
      <c r="A22" s="45"/>
      <c r="B22" s="62" t="s">
        <v>53</v>
      </c>
      <c r="C22" s="55"/>
      <c r="D22" s="20">
        <v>0</v>
      </c>
      <c r="E22" s="73">
        <f t="shared" si="96"/>
        <v>44666</v>
      </c>
      <c r="F22" s="73">
        <f>E22+12</f>
        <v>44678</v>
      </c>
      <c r="G22" s="14"/>
      <c r="H22" s="14"/>
      <c r="I22" s="31"/>
      <c r="J22" s="31"/>
      <c r="K22" s="31"/>
      <c r="L22" s="31"/>
      <c r="M22" s="31"/>
      <c r="N22" s="31"/>
      <c r="O22" s="31"/>
      <c r="P22" s="31"/>
      <c r="Q22" s="31"/>
      <c r="R22" s="31"/>
      <c r="S22" s="31"/>
      <c r="T22" s="31"/>
      <c r="U22" s="31"/>
      <c r="V22" s="31"/>
      <c r="W22" s="31"/>
      <c r="X22" s="31"/>
      <c r="Y22" s="32"/>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c r="CA22" s="31"/>
      <c r="CB22" s="31"/>
      <c r="CC22" s="31"/>
      <c r="CD22" s="31"/>
      <c r="CE22" s="31"/>
      <c r="CF22" s="31"/>
      <c r="CG22" s="31"/>
      <c r="CH22" s="31"/>
      <c r="CI22" s="31"/>
      <c r="CJ22" s="31"/>
      <c r="CK22" s="31"/>
      <c r="CL22" s="31"/>
      <c r="CM22" s="31"/>
      <c r="CN22" s="31"/>
      <c r="CO22" s="31"/>
      <c r="CP22" s="31"/>
      <c r="CQ22" s="31"/>
      <c r="CR22" s="31"/>
      <c r="CS22" s="31"/>
      <c r="CT22" s="31"/>
      <c r="CU22" s="31"/>
      <c r="CV22" s="31"/>
      <c r="CW22" s="31"/>
      <c r="CX22" s="31"/>
      <c r="CY22" s="31"/>
      <c r="CZ22" s="31"/>
      <c r="DA22" s="31"/>
      <c r="DB22" s="31"/>
      <c r="DC22" s="31"/>
      <c r="DD22" s="31"/>
      <c r="DE22" s="31"/>
      <c r="DF22" s="31"/>
      <c r="DG22" s="31"/>
      <c r="DH22" s="31"/>
      <c r="DI22" s="31"/>
      <c r="DJ22" s="31"/>
      <c r="DK22" s="31"/>
      <c r="DL22" s="31"/>
      <c r="DM22" s="31"/>
      <c r="DN22" s="31"/>
      <c r="DO22" s="31"/>
      <c r="DP22" s="31"/>
      <c r="DQ22" s="31"/>
      <c r="DR22" s="31"/>
      <c r="DS22" s="31"/>
      <c r="DT22" s="31"/>
      <c r="DU22" s="31"/>
      <c r="DV22" s="31"/>
      <c r="DW22" s="31"/>
      <c r="DX22" s="31"/>
      <c r="DY22" s="31"/>
      <c r="DZ22" s="31"/>
      <c r="EA22" s="31"/>
      <c r="EB22" s="31"/>
      <c r="EC22" s="31"/>
      <c r="ED22" s="31"/>
      <c r="EE22" s="31"/>
      <c r="EF22" s="31"/>
      <c r="EG22" s="31"/>
      <c r="EH22" s="31"/>
      <c r="EI22" s="31"/>
      <c r="EJ22" s="31"/>
      <c r="EK22" s="31"/>
      <c r="EL22" s="31"/>
      <c r="EM22" s="31"/>
      <c r="EN22" s="31"/>
      <c r="EO22" s="31"/>
      <c r="EP22" s="31"/>
      <c r="EQ22" s="31"/>
      <c r="ER22" s="31"/>
    </row>
    <row r="23" spans="1:148" s="3" customFormat="1" ht="30" customHeight="1" thickBot="1" x14ac:dyDescent="0.3">
      <c r="A23" s="45"/>
      <c r="B23" s="62" t="s">
        <v>55</v>
      </c>
      <c r="C23" s="55"/>
      <c r="D23" s="20">
        <v>0</v>
      </c>
      <c r="E23" s="73">
        <f t="shared" si="96"/>
        <v>44679</v>
      </c>
      <c r="F23" s="73">
        <f>E23+16</f>
        <v>44695</v>
      </c>
      <c r="G23" s="14"/>
      <c r="H23" s="14"/>
      <c r="I23" s="31"/>
      <c r="J23" s="31"/>
      <c r="K23" s="31"/>
      <c r="L23" s="31"/>
      <c r="M23" s="31"/>
      <c r="N23" s="31"/>
      <c r="O23" s="31"/>
      <c r="P23" s="31"/>
      <c r="Q23" s="31"/>
      <c r="R23" s="31"/>
      <c r="S23" s="31"/>
      <c r="T23" s="31"/>
      <c r="U23" s="31"/>
      <c r="V23" s="31"/>
      <c r="W23" s="31"/>
      <c r="X23" s="31"/>
      <c r="Y23" s="32"/>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N23" s="31"/>
      <c r="BO23" s="31"/>
      <c r="BP23" s="31"/>
      <c r="BQ23" s="31"/>
      <c r="BR23" s="31"/>
      <c r="BS23" s="31"/>
      <c r="BT23" s="31"/>
      <c r="BU23" s="31"/>
      <c r="BV23" s="31"/>
      <c r="BW23" s="31"/>
      <c r="BX23" s="31"/>
      <c r="BY23" s="31"/>
      <c r="BZ23" s="31"/>
      <c r="CA23" s="31"/>
      <c r="CB23" s="31"/>
      <c r="CC23" s="31"/>
      <c r="CD23" s="31"/>
      <c r="CE23" s="31"/>
      <c r="CF23" s="31"/>
      <c r="CG23" s="31"/>
      <c r="CH23" s="31"/>
      <c r="CI23" s="31"/>
      <c r="CJ23" s="31"/>
      <c r="CK23" s="31"/>
      <c r="CL23" s="31"/>
      <c r="CM23" s="31"/>
      <c r="CN23" s="31"/>
      <c r="CO23" s="31"/>
      <c r="CP23" s="31"/>
      <c r="CQ23" s="31"/>
      <c r="CR23" s="31"/>
      <c r="CS23" s="31"/>
      <c r="CT23" s="31"/>
      <c r="CU23" s="31"/>
      <c r="CV23" s="31"/>
      <c r="CW23" s="31"/>
      <c r="CX23" s="31"/>
      <c r="CY23" s="31"/>
      <c r="CZ23" s="31"/>
      <c r="DA23" s="31"/>
      <c r="DB23" s="31"/>
      <c r="DC23" s="31"/>
      <c r="DD23" s="31"/>
      <c r="DE23" s="31"/>
      <c r="DF23" s="31"/>
      <c r="DG23" s="31"/>
      <c r="DH23" s="31"/>
      <c r="DI23" s="31"/>
      <c r="DJ23" s="31"/>
      <c r="DK23" s="31"/>
      <c r="DL23" s="31"/>
      <c r="DM23" s="31"/>
      <c r="DN23" s="31"/>
      <c r="DO23" s="31"/>
      <c r="DP23" s="31"/>
      <c r="DQ23" s="31"/>
      <c r="DR23" s="31"/>
      <c r="DS23" s="31"/>
      <c r="DT23" s="31"/>
      <c r="DU23" s="31"/>
      <c r="DV23" s="31"/>
      <c r="DW23" s="31"/>
      <c r="DX23" s="31"/>
      <c r="DY23" s="31"/>
      <c r="DZ23" s="31"/>
      <c r="EA23" s="31"/>
      <c r="EB23" s="31"/>
      <c r="EC23" s="31"/>
      <c r="ED23" s="31"/>
      <c r="EE23" s="31"/>
      <c r="EF23" s="31"/>
      <c r="EG23" s="31"/>
      <c r="EH23" s="31"/>
      <c r="EI23" s="31"/>
      <c r="EJ23" s="31"/>
      <c r="EK23" s="31"/>
      <c r="EL23" s="31"/>
      <c r="EM23" s="31"/>
      <c r="EN23" s="31"/>
      <c r="EO23" s="31"/>
      <c r="EP23" s="31"/>
      <c r="EQ23" s="31"/>
      <c r="ER23" s="31"/>
    </row>
    <row r="24" spans="1:148" s="3" customFormat="1" ht="30" customHeight="1" thickBot="1" x14ac:dyDescent="0.3">
      <c r="A24" s="45"/>
      <c r="B24" s="62" t="s">
        <v>54</v>
      </c>
      <c r="C24" s="55"/>
      <c r="D24" s="20">
        <v>0</v>
      </c>
      <c r="E24" s="73">
        <f t="shared" si="96"/>
        <v>44696</v>
      </c>
      <c r="F24" s="73">
        <f>E24+20</f>
        <v>44716</v>
      </c>
      <c r="G24" s="14"/>
      <c r="H24" s="14"/>
      <c r="I24" s="31"/>
      <c r="J24" s="31"/>
      <c r="K24" s="31"/>
      <c r="L24" s="31"/>
      <c r="M24" s="31"/>
      <c r="N24" s="31"/>
      <c r="O24" s="31"/>
      <c r="P24" s="31"/>
      <c r="Q24" s="31"/>
      <c r="R24" s="31"/>
      <c r="S24" s="31"/>
      <c r="T24" s="31"/>
      <c r="U24" s="31"/>
      <c r="V24" s="31"/>
      <c r="W24" s="31"/>
      <c r="X24" s="31"/>
      <c r="Y24" s="32"/>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c r="BM24" s="31"/>
      <c r="BN24" s="31"/>
      <c r="BO24" s="31"/>
      <c r="BP24" s="31"/>
      <c r="BQ24" s="31"/>
      <c r="BR24" s="31"/>
      <c r="BS24" s="31"/>
      <c r="BT24" s="31"/>
      <c r="BU24" s="31"/>
      <c r="BV24" s="31"/>
      <c r="BW24" s="31"/>
      <c r="BX24" s="31"/>
      <c r="BY24" s="31"/>
      <c r="BZ24" s="31"/>
      <c r="CA24" s="31"/>
      <c r="CB24" s="31"/>
      <c r="CC24" s="31"/>
      <c r="CD24" s="31"/>
      <c r="CE24" s="31"/>
      <c r="CF24" s="31"/>
      <c r="CG24" s="31"/>
      <c r="CH24" s="31"/>
      <c r="CI24" s="31"/>
      <c r="CJ24" s="31"/>
      <c r="CK24" s="31"/>
      <c r="CL24" s="31"/>
      <c r="CM24" s="31"/>
      <c r="CN24" s="31"/>
      <c r="CO24" s="31"/>
      <c r="CP24" s="31"/>
      <c r="CQ24" s="31"/>
      <c r="CR24" s="31"/>
      <c r="CS24" s="31"/>
      <c r="CT24" s="31"/>
      <c r="CU24" s="31"/>
      <c r="CV24" s="31"/>
      <c r="CW24" s="31"/>
      <c r="CX24" s="31"/>
      <c r="CY24" s="31"/>
      <c r="CZ24" s="31"/>
      <c r="DA24" s="31"/>
      <c r="DB24" s="31"/>
      <c r="DC24" s="31"/>
      <c r="DD24" s="31"/>
      <c r="DE24" s="31"/>
      <c r="DF24" s="31"/>
      <c r="DG24" s="31"/>
      <c r="DH24" s="31"/>
      <c r="DI24" s="31"/>
      <c r="DJ24" s="31"/>
      <c r="DK24" s="31"/>
      <c r="DL24" s="31"/>
      <c r="DM24" s="31"/>
      <c r="DN24" s="31"/>
      <c r="DO24" s="31"/>
      <c r="DP24" s="31"/>
      <c r="DQ24" s="31"/>
      <c r="DR24" s="31"/>
      <c r="DS24" s="31"/>
      <c r="DT24" s="31"/>
      <c r="DU24" s="31"/>
      <c r="DV24" s="31"/>
      <c r="DW24" s="31"/>
      <c r="DX24" s="31"/>
      <c r="DY24" s="31"/>
      <c r="DZ24" s="31"/>
      <c r="EA24" s="31"/>
      <c r="EB24" s="31"/>
      <c r="EC24" s="31"/>
      <c r="ED24" s="31"/>
      <c r="EE24" s="31"/>
      <c r="EF24" s="31"/>
      <c r="EG24" s="31"/>
      <c r="EH24" s="31"/>
      <c r="EI24" s="31"/>
      <c r="EJ24" s="31"/>
      <c r="EK24" s="31"/>
      <c r="EL24" s="31"/>
      <c r="EM24" s="31"/>
      <c r="EN24" s="31"/>
      <c r="EO24" s="31"/>
      <c r="EP24" s="31"/>
      <c r="EQ24" s="31"/>
      <c r="ER24" s="31"/>
    </row>
    <row r="25" spans="1:148" s="3" customFormat="1" ht="30" customHeight="1" thickBot="1" x14ac:dyDescent="0.3">
      <c r="A25" s="45"/>
      <c r="B25" s="62" t="s">
        <v>56</v>
      </c>
      <c r="C25" s="55"/>
      <c r="D25" s="20">
        <v>0</v>
      </c>
      <c r="E25" s="73">
        <f>F24+1</f>
        <v>44717</v>
      </c>
      <c r="F25" s="73">
        <f>E25+13</f>
        <v>44730</v>
      </c>
      <c r="G25" s="14"/>
      <c r="H25" s="14"/>
      <c r="I25" s="31"/>
      <c r="J25" s="31"/>
      <c r="K25" s="31"/>
      <c r="L25" s="31"/>
      <c r="M25" s="31"/>
      <c r="N25" s="31"/>
      <c r="O25" s="31"/>
      <c r="P25" s="31"/>
      <c r="Q25" s="31"/>
      <c r="R25" s="31"/>
      <c r="S25" s="31"/>
      <c r="T25" s="31"/>
      <c r="U25" s="31"/>
      <c r="V25" s="31"/>
      <c r="W25" s="31"/>
      <c r="X25" s="31"/>
      <c r="Y25" s="32"/>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c r="BU25" s="31"/>
      <c r="BV25" s="31"/>
      <c r="BW25" s="31"/>
      <c r="BX25" s="31"/>
      <c r="BY25" s="31"/>
      <c r="BZ25" s="31"/>
      <c r="CA25" s="31"/>
      <c r="CB25" s="31"/>
      <c r="CC25" s="31"/>
      <c r="CD25" s="31"/>
      <c r="CE25" s="31"/>
      <c r="CF25" s="31"/>
      <c r="CG25" s="31"/>
      <c r="CH25" s="31"/>
      <c r="CI25" s="31"/>
      <c r="CJ25" s="31"/>
      <c r="CK25" s="31"/>
      <c r="CL25" s="31"/>
      <c r="CM25" s="31"/>
      <c r="CN25" s="31"/>
      <c r="CO25" s="31"/>
      <c r="CP25" s="31"/>
      <c r="CQ25" s="31"/>
      <c r="CR25" s="31"/>
      <c r="CS25" s="31"/>
      <c r="CT25" s="31"/>
      <c r="CU25" s="31"/>
      <c r="CV25" s="31"/>
      <c r="CW25" s="31"/>
      <c r="CX25" s="31"/>
      <c r="CY25" s="31"/>
      <c r="CZ25" s="31"/>
      <c r="DA25" s="31"/>
      <c r="DB25" s="31"/>
      <c r="DC25" s="31"/>
      <c r="DD25" s="31"/>
      <c r="DE25" s="31"/>
      <c r="DF25" s="31"/>
      <c r="DG25" s="31"/>
      <c r="DH25" s="31"/>
      <c r="DI25" s="31"/>
      <c r="DJ25" s="31"/>
      <c r="DK25" s="31"/>
      <c r="DL25" s="31"/>
      <c r="DM25" s="31"/>
      <c r="DN25" s="31"/>
      <c r="DO25" s="31"/>
      <c r="DP25" s="31"/>
      <c r="DQ25" s="31"/>
      <c r="DR25" s="31"/>
      <c r="DS25" s="31"/>
      <c r="DT25" s="31"/>
      <c r="DU25" s="31"/>
      <c r="DV25" s="31"/>
      <c r="DW25" s="31"/>
      <c r="DX25" s="31"/>
      <c r="DY25" s="31"/>
      <c r="DZ25" s="31"/>
      <c r="EA25" s="31"/>
      <c r="EB25" s="31"/>
      <c r="EC25" s="31"/>
      <c r="ED25" s="31"/>
      <c r="EE25" s="31"/>
      <c r="EF25" s="31"/>
      <c r="EG25" s="31"/>
      <c r="EH25" s="31"/>
      <c r="EI25" s="31"/>
      <c r="EJ25" s="31"/>
      <c r="EK25" s="31"/>
      <c r="EL25" s="31"/>
      <c r="EM25" s="31"/>
      <c r="EN25" s="31"/>
      <c r="EO25" s="31"/>
      <c r="EP25" s="31"/>
      <c r="EQ25" s="31"/>
      <c r="ER25" s="31"/>
    </row>
    <row r="26" spans="1:148" s="3" customFormat="1" ht="30" customHeight="1" thickBot="1" x14ac:dyDescent="0.3">
      <c r="A26" s="45"/>
      <c r="B26" s="62" t="s">
        <v>57</v>
      </c>
      <c r="C26" s="55"/>
      <c r="D26" s="20">
        <v>0</v>
      </c>
      <c r="E26" s="73">
        <f>E25</f>
        <v>44717</v>
      </c>
      <c r="F26" s="73">
        <f>F25</f>
        <v>44730</v>
      </c>
      <c r="G26" s="14"/>
      <c r="H26" s="14"/>
      <c r="I26" s="31"/>
      <c r="J26" s="31"/>
      <c r="K26" s="31"/>
      <c r="L26" s="31"/>
      <c r="M26" s="31"/>
      <c r="N26" s="31"/>
      <c r="O26" s="31"/>
      <c r="P26" s="31"/>
      <c r="Q26" s="31"/>
      <c r="R26" s="31"/>
      <c r="S26" s="31"/>
      <c r="T26" s="31"/>
      <c r="U26" s="31"/>
      <c r="V26" s="31"/>
      <c r="W26" s="31"/>
      <c r="X26" s="31"/>
      <c r="Y26" s="32"/>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c r="BV26" s="31"/>
      <c r="BW26" s="31"/>
      <c r="BX26" s="31"/>
      <c r="BY26" s="31"/>
      <c r="BZ26" s="31"/>
      <c r="CA26" s="31"/>
      <c r="CB26" s="31"/>
      <c r="CC26" s="31"/>
      <c r="CD26" s="31"/>
      <c r="CE26" s="31"/>
      <c r="CF26" s="31"/>
      <c r="CG26" s="31"/>
      <c r="CH26" s="31"/>
      <c r="CI26" s="31"/>
      <c r="CJ26" s="31"/>
      <c r="CK26" s="31"/>
      <c r="CL26" s="31"/>
      <c r="CM26" s="31"/>
      <c r="CN26" s="31"/>
      <c r="CO26" s="31"/>
      <c r="CP26" s="31"/>
      <c r="CQ26" s="31"/>
      <c r="CR26" s="31"/>
      <c r="CS26" s="31"/>
      <c r="CT26" s="31"/>
      <c r="CU26" s="31"/>
      <c r="CV26" s="31"/>
      <c r="CW26" s="31"/>
      <c r="CX26" s="31"/>
      <c r="CY26" s="31"/>
      <c r="CZ26" s="31"/>
      <c r="DA26" s="31"/>
      <c r="DB26" s="31"/>
      <c r="DC26" s="31"/>
      <c r="DD26" s="31"/>
      <c r="DE26" s="31"/>
      <c r="DF26" s="31"/>
      <c r="DG26" s="31"/>
      <c r="DH26" s="31"/>
      <c r="DI26" s="31"/>
      <c r="DJ26" s="31"/>
      <c r="DK26" s="31"/>
      <c r="DL26" s="31"/>
      <c r="DM26" s="31"/>
      <c r="DN26" s="31"/>
      <c r="DO26" s="31"/>
      <c r="DP26" s="31"/>
      <c r="DQ26" s="31"/>
      <c r="DR26" s="31"/>
      <c r="DS26" s="31"/>
      <c r="DT26" s="31"/>
      <c r="DU26" s="31"/>
      <c r="DV26" s="31"/>
      <c r="DW26" s="31"/>
      <c r="DX26" s="31"/>
      <c r="DY26" s="31"/>
      <c r="DZ26" s="31"/>
      <c r="EA26" s="31"/>
      <c r="EB26" s="31"/>
      <c r="EC26" s="31"/>
      <c r="ED26" s="31"/>
      <c r="EE26" s="31"/>
      <c r="EF26" s="31"/>
      <c r="EG26" s="31"/>
      <c r="EH26" s="31"/>
      <c r="EI26" s="31"/>
      <c r="EJ26" s="31"/>
      <c r="EK26" s="31"/>
      <c r="EL26" s="31"/>
      <c r="EM26" s="31"/>
      <c r="EN26" s="31"/>
      <c r="EO26" s="31"/>
      <c r="EP26" s="31"/>
      <c r="EQ26" s="31"/>
      <c r="ER26" s="31"/>
    </row>
    <row r="27" spans="1:148" s="3" customFormat="1" ht="30" customHeight="1" thickBot="1" x14ac:dyDescent="0.3">
      <c r="A27" s="45"/>
      <c r="B27" s="62" t="s">
        <v>58</v>
      </c>
      <c r="C27" s="55"/>
      <c r="D27" s="20">
        <v>0</v>
      </c>
      <c r="E27" s="73">
        <f t="shared" ref="E27:E29" si="97">E26</f>
        <v>44717</v>
      </c>
      <c r="F27" s="73">
        <f t="shared" ref="F27:F29" si="98">F26</f>
        <v>44730</v>
      </c>
      <c r="G27" s="14"/>
      <c r="H27" s="14"/>
      <c r="I27" s="31"/>
      <c r="J27" s="31"/>
      <c r="K27" s="31"/>
      <c r="L27" s="31"/>
      <c r="M27" s="31"/>
      <c r="N27" s="31"/>
      <c r="O27" s="31"/>
      <c r="P27" s="31"/>
      <c r="Q27" s="31"/>
      <c r="R27" s="31"/>
      <c r="S27" s="31"/>
      <c r="T27" s="31"/>
      <c r="U27" s="31"/>
      <c r="V27" s="31"/>
      <c r="W27" s="31"/>
      <c r="X27" s="31"/>
      <c r="Y27" s="32"/>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31"/>
      <c r="BS27" s="31"/>
      <c r="BT27" s="31"/>
      <c r="BU27" s="31"/>
      <c r="BV27" s="31"/>
      <c r="BW27" s="31"/>
      <c r="BX27" s="31"/>
      <c r="BY27" s="31"/>
      <c r="BZ27" s="31"/>
      <c r="CA27" s="31"/>
      <c r="CB27" s="31"/>
      <c r="CC27" s="31"/>
      <c r="CD27" s="31"/>
      <c r="CE27" s="31"/>
      <c r="CF27" s="31"/>
      <c r="CG27" s="31"/>
      <c r="CH27" s="31"/>
      <c r="CI27" s="31"/>
      <c r="CJ27" s="31"/>
      <c r="CK27" s="31"/>
      <c r="CL27" s="31"/>
      <c r="CM27" s="31"/>
      <c r="CN27" s="31"/>
      <c r="CO27" s="31"/>
      <c r="CP27" s="31"/>
      <c r="CQ27" s="31"/>
      <c r="CR27" s="31"/>
      <c r="CS27" s="31"/>
      <c r="CT27" s="31"/>
      <c r="CU27" s="31"/>
      <c r="CV27" s="31"/>
      <c r="CW27" s="31"/>
      <c r="CX27" s="31"/>
      <c r="CY27" s="31"/>
      <c r="CZ27" s="31"/>
      <c r="DA27" s="31"/>
      <c r="DB27" s="31"/>
      <c r="DC27" s="31"/>
      <c r="DD27" s="31"/>
      <c r="DE27" s="31"/>
      <c r="DF27" s="31"/>
      <c r="DG27" s="31"/>
      <c r="DH27" s="31"/>
      <c r="DI27" s="31"/>
      <c r="DJ27" s="31"/>
      <c r="DK27" s="31"/>
      <c r="DL27" s="31"/>
      <c r="DM27" s="31"/>
      <c r="DN27" s="31"/>
      <c r="DO27" s="31"/>
      <c r="DP27" s="31"/>
      <c r="DQ27" s="31"/>
      <c r="DR27" s="31"/>
      <c r="DS27" s="31"/>
      <c r="DT27" s="31"/>
      <c r="DU27" s="31"/>
      <c r="DV27" s="31"/>
      <c r="DW27" s="31"/>
      <c r="DX27" s="31"/>
      <c r="DY27" s="31"/>
      <c r="DZ27" s="31"/>
      <c r="EA27" s="31"/>
      <c r="EB27" s="31"/>
      <c r="EC27" s="31"/>
      <c r="ED27" s="31"/>
      <c r="EE27" s="31"/>
      <c r="EF27" s="31"/>
      <c r="EG27" s="31"/>
      <c r="EH27" s="31"/>
      <c r="EI27" s="31"/>
      <c r="EJ27" s="31"/>
      <c r="EK27" s="31"/>
      <c r="EL27" s="31"/>
      <c r="EM27" s="31"/>
      <c r="EN27" s="31"/>
      <c r="EO27" s="31"/>
      <c r="EP27" s="31"/>
      <c r="EQ27" s="31"/>
      <c r="ER27" s="31"/>
    </row>
    <row r="28" spans="1:148" s="3" customFormat="1" ht="30" customHeight="1" thickBot="1" x14ac:dyDescent="0.3">
      <c r="A28" s="45"/>
      <c r="B28" s="62" t="s">
        <v>59</v>
      </c>
      <c r="C28" s="55"/>
      <c r="D28" s="20">
        <v>0</v>
      </c>
      <c r="E28" s="73">
        <f t="shared" si="97"/>
        <v>44717</v>
      </c>
      <c r="F28" s="73">
        <f t="shared" si="98"/>
        <v>44730</v>
      </c>
      <c r="G28" s="14"/>
      <c r="H28" s="14"/>
      <c r="I28" s="31"/>
      <c r="J28" s="31"/>
      <c r="K28" s="31"/>
      <c r="L28" s="31"/>
      <c r="M28" s="31"/>
      <c r="N28" s="31"/>
      <c r="O28" s="31"/>
      <c r="P28" s="31"/>
      <c r="Q28" s="31"/>
      <c r="R28" s="31"/>
      <c r="S28" s="31"/>
      <c r="T28" s="31"/>
      <c r="U28" s="31"/>
      <c r="V28" s="31"/>
      <c r="W28" s="31"/>
      <c r="X28" s="31"/>
      <c r="Y28" s="32"/>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31"/>
      <c r="BT28" s="31"/>
      <c r="BU28" s="31"/>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c r="DX28" s="31"/>
      <c r="DY28" s="31"/>
      <c r="DZ28" s="31"/>
      <c r="EA28" s="31"/>
      <c r="EB28" s="31"/>
      <c r="EC28" s="31"/>
      <c r="ED28" s="31"/>
      <c r="EE28" s="31"/>
      <c r="EF28" s="31"/>
      <c r="EG28" s="31"/>
      <c r="EH28" s="31"/>
      <c r="EI28" s="31"/>
      <c r="EJ28" s="31"/>
      <c r="EK28" s="31"/>
      <c r="EL28" s="31"/>
      <c r="EM28" s="31"/>
      <c r="EN28" s="31"/>
      <c r="EO28" s="31"/>
      <c r="EP28" s="31"/>
      <c r="EQ28" s="31"/>
      <c r="ER28" s="31"/>
    </row>
    <row r="29" spans="1:148" s="3" customFormat="1" ht="30" customHeight="1" thickBot="1" x14ac:dyDescent="0.3">
      <c r="A29" s="45"/>
      <c r="B29" s="62" t="s">
        <v>60</v>
      </c>
      <c r="C29" s="55"/>
      <c r="D29" s="20">
        <v>0</v>
      </c>
      <c r="E29" s="73">
        <f t="shared" si="97"/>
        <v>44717</v>
      </c>
      <c r="F29" s="73">
        <f t="shared" si="98"/>
        <v>44730</v>
      </c>
      <c r="G29" s="14"/>
      <c r="H29" s="14"/>
      <c r="I29" s="31"/>
      <c r="J29" s="31"/>
      <c r="K29" s="31"/>
      <c r="L29" s="31"/>
      <c r="M29" s="31"/>
      <c r="N29" s="31"/>
      <c r="O29" s="31"/>
      <c r="P29" s="31"/>
      <c r="Q29" s="31"/>
      <c r="R29" s="31"/>
      <c r="S29" s="31"/>
      <c r="T29" s="31"/>
      <c r="U29" s="31"/>
      <c r="V29" s="31"/>
      <c r="W29" s="31"/>
      <c r="X29" s="31"/>
      <c r="Y29" s="32"/>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31"/>
      <c r="BS29" s="31"/>
      <c r="BT29" s="31"/>
      <c r="BU29" s="31"/>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c r="EO29" s="31"/>
      <c r="EP29" s="31"/>
      <c r="EQ29" s="31"/>
      <c r="ER29" s="31"/>
    </row>
    <row r="30" spans="1:148" s="3" customFormat="1" ht="30" customHeight="1" thickBot="1" x14ac:dyDescent="0.3">
      <c r="A30" s="45"/>
      <c r="B30" s="62" t="s">
        <v>61</v>
      </c>
      <c r="C30" s="55"/>
      <c r="D30" s="20">
        <v>0</v>
      </c>
      <c r="E30" s="73">
        <f>E29</f>
        <v>44717</v>
      </c>
      <c r="F30" s="73">
        <f>F29</f>
        <v>44730</v>
      </c>
      <c r="G30" s="14"/>
      <c r="H30" s="14"/>
      <c r="I30" s="31"/>
      <c r="J30" s="31"/>
      <c r="K30" s="31"/>
      <c r="L30" s="31"/>
      <c r="M30" s="31"/>
      <c r="N30" s="31"/>
      <c r="O30" s="31"/>
      <c r="P30" s="31"/>
      <c r="Q30" s="31"/>
      <c r="R30" s="31"/>
      <c r="S30" s="31"/>
      <c r="T30" s="31"/>
      <c r="U30" s="31"/>
      <c r="V30" s="31"/>
      <c r="W30" s="31"/>
      <c r="X30" s="31"/>
      <c r="Y30" s="32"/>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1"/>
      <c r="DU30" s="31"/>
      <c r="DV30" s="31"/>
      <c r="DW30" s="31"/>
      <c r="DX30" s="31"/>
      <c r="DY30" s="31"/>
      <c r="DZ30" s="31"/>
      <c r="EA30" s="31"/>
      <c r="EB30" s="31"/>
      <c r="EC30" s="31"/>
      <c r="ED30" s="31"/>
      <c r="EE30" s="31"/>
      <c r="EF30" s="31"/>
      <c r="EG30" s="31"/>
      <c r="EH30" s="31"/>
      <c r="EI30" s="31"/>
      <c r="EJ30" s="31"/>
      <c r="EK30" s="31"/>
      <c r="EL30" s="31"/>
      <c r="EM30" s="31"/>
      <c r="EN30" s="31"/>
      <c r="EO30" s="31"/>
      <c r="EP30" s="31"/>
      <c r="EQ30" s="31"/>
      <c r="ER30" s="31"/>
    </row>
    <row r="31" spans="1:148" s="3" customFormat="1" ht="30" customHeight="1" thickBot="1" x14ac:dyDescent="0.3">
      <c r="A31" s="45"/>
      <c r="B31" s="62" t="s">
        <v>62</v>
      </c>
      <c r="C31" s="55"/>
      <c r="D31" s="20">
        <v>0</v>
      </c>
      <c r="E31" s="73">
        <f t="shared" ref="E31:E35" si="99">F30+1</f>
        <v>44731</v>
      </c>
      <c r="F31" s="73">
        <f>E31+4</f>
        <v>44735</v>
      </c>
      <c r="G31" s="14"/>
      <c r="H31" s="14"/>
      <c r="I31" s="31"/>
      <c r="J31" s="31"/>
      <c r="K31" s="31"/>
      <c r="L31" s="31"/>
      <c r="M31" s="31"/>
      <c r="N31" s="31"/>
      <c r="O31" s="31"/>
      <c r="P31" s="31"/>
      <c r="Q31" s="31"/>
      <c r="R31" s="31"/>
      <c r="S31" s="31"/>
      <c r="T31" s="31"/>
      <c r="U31" s="31"/>
      <c r="V31" s="31"/>
      <c r="W31" s="31"/>
      <c r="X31" s="31"/>
      <c r="Y31" s="32"/>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c r="BS31" s="31"/>
      <c r="BT31" s="31"/>
      <c r="BU31" s="31"/>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c r="DP31" s="31"/>
      <c r="DQ31" s="31"/>
      <c r="DR31" s="31"/>
      <c r="DS31" s="31"/>
      <c r="DT31" s="31"/>
      <c r="DU31" s="31"/>
      <c r="DV31" s="31"/>
      <c r="DW31" s="31"/>
      <c r="DX31" s="31"/>
      <c r="DY31" s="31"/>
      <c r="DZ31" s="31"/>
      <c r="EA31" s="31"/>
      <c r="EB31" s="31"/>
      <c r="EC31" s="31"/>
      <c r="ED31" s="31"/>
      <c r="EE31" s="31"/>
      <c r="EF31" s="31"/>
      <c r="EG31" s="31"/>
      <c r="EH31" s="31"/>
      <c r="EI31" s="31"/>
      <c r="EJ31" s="31"/>
      <c r="EK31" s="31"/>
      <c r="EL31" s="31"/>
      <c r="EM31" s="31"/>
      <c r="EN31" s="31"/>
      <c r="EO31" s="31"/>
      <c r="EP31" s="31"/>
      <c r="EQ31" s="31"/>
      <c r="ER31" s="31"/>
    </row>
    <row r="32" spans="1:148" s="3" customFormat="1" ht="30" customHeight="1" thickBot="1" x14ac:dyDescent="0.3">
      <c r="A32" s="45"/>
      <c r="B32" s="62" t="s">
        <v>63</v>
      </c>
      <c r="C32" s="55"/>
      <c r="D32" s="20">
        <v>0</v>
      </c>
      <c r="E32" s="73">
        <f t="shared" si="99"/>
        <v>44736</v>
      </c>
      <c r="F32" s="73">
        <f t="shared" ref="F32" si="100">E32+4</f>
        <v>44740</v>
      </c>
      <c r="G32" s="14"/>
      <c r="H32" s="14"/>
      <c r="I32" s="31"/>
      <c r="J32" s="31"/>
      <c r="K32" s="31"/>
      <c r="L32" s="31"/>
      <c r="M32" s="31"/>
      <c r="N32" s="31"/>
      <c r="O32" s="31"/>
      <c r="P32" s="31"/>
      <c r="Q32" s="31"/>
      <c r="R32" s="31"/>
      <c r="S32" s="31"/>
      <c r="T32" s="31"/>
      <c r="U32" s="31"/>
      <c r="V32" s="31"/>
      <c r="W32" s="31"/>
      <c r="X32" s="31"/>
      <c r="Y32" s="32"/>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1"/>
      <c r="BL32" s="31"/>
      <c r="BM32" s="31"/>
      <c r="BN32" s="31"/>
      <c r="BO32" s="31"/>
      <c r="BP32" s="31"/>
      <c r="BQ32" s="31"/>
      <c r="BR32" s="31"/>
      <c r="BS32" s="31"/>
      <c r="BT32" s="31"/>
      <c r="BU32" s="31"/>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c r="EI32" s="31"/>
      <c r="EJ32" s="31"/>
      <c r="EK32" s="31"/>
      <c r="EL32" s="31"/>
      <c r="EM32" s="31"/>
      <c r="EN32" s="31"/>
      <c r="EO32" s="31"/>
      <c r="EP32" s="31"/>
      <c r="EQ32" s="31"/>
      <c r="ER32" s="31"/>
    </row>
    <row r="33" spans="1:148" s="3" customFormat="1" ht="30" customHeight="1" thickBot="1" x14ac:dyDescent="0.3">
      <c r="A33" s="45"/>
      <c r="B33" s="62" t="s">
        <v>65</v>
      </c>
      <c r="C33" s="55"/>
      <c r="D33" s="20">
        <v>0</v>
      </c>
      <c r="E33" s="73">
        <f>E32</f>
        <v>44736</v>
      </c>
      <c r="F33" s="73">
        <f>F32</f>
        <v>44740</v>
      </c>
      <c r="G33" s="14"/>
      <c r="H33" s="14"/>
      <c r="I33" s="31"/>
      <c r="J33" s="31"/>
      <c r="K33" s="31"/>
      <c r="L33" s="31"/>
      <c r="M33" s="31"/>
      <c r="N33" s="31"/>
      <c r="O33" s="31"/>
      <c r="P33" s="31"/>
      <c r="Q33" s="31"/>
      <c r="R33" s="31"/>
      <c r="S33" s="31"/>
      <c r="T33" s="31"/>
      <c r="U33" s="31"/>
      <c r="V33" s="31"/>
      <c r="W33" s="31"/>
      <c r="X33" s="31"/>
      <c r="Y33" s="32"/>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c r="BM33" s="31"/>
      <c r="BN33" s="31"/>
      <c r="BO33" s="31"/>
      <c r="BP33" s="31"/>
      <c r="BQ33" s="31"/>
      <c r="BR33" s="31"/>
      <c r="BS33" s="31"/>
      <c r="BT33" s="31"/>
      <c r="BU33" s="31"/>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c r="EI33" s="31"/>
      <c r="EJ33" s="31"/>
      <c r="EK33" s="31"/>
      <c r="EL33" s="31"/>
      <c r="EM33" s="31"/>
      <c r="EN33" s="31"/>
      <c r="EO33" s="31"/>
      <c r="EP33" s="31"/>
      <c r="EQ33" s="31"/>
      <c r="ER33" s="31"/>
    </row>
    <row r="34" spans="1:148" s="3" customFormat="1" ht="30" customHeight="1" thickBot="1" x14ac:dyDescent="0.3">
      <c r="A34" s="45"/>
      <c r="B34" s="62" t="s">
        <v>64</v>
      </c>
      <c r="C34" s="55"/>
      <c r="D34" s="20">
        <v>0</v>
      </c>
      <c r="E34" s="73">
        <f>E33</f>
        <v>44736</v>
      </c>
      <c r="F34" s="73">
        <f>F33</f>
        <v>44740</v>
      </c>
      <c r="G34" s="14"/>
      <c r="H34" s="14"/>
      <c r="I34" s="31"/>
      <c r="J34" s="31"/>
      <c r="K34" s="31"/>
      <c r="L34" s="31"/>
      <c r="M34" s="31"/>
      <c r="N34" s="31"/>
      <c r="O34" s="31"/>
      <c r="P34" s="31"/>
      <c r="Q34" s="31"/>
      <c r="R34" s="31"/>
      <c r="S34" s="31"/>
      <c r="T34" s="31"/>
      <c r="U34" s="31"/>
      <c r="V34" s="31"/>
      <c r="W34" s="31"/>
      <c r="X34" s="31"/>
      <c r="Y34" s="32"/>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c r="EO34" s="31"/>
      <c r="EP34" s="31"/>
      <c r="EQ34" s="31"/>
      <c r="ER34" s="31"/>
    </row>
    <row r="35" spans="1:148" s="3" customFormat="1" ht="30" customHeight="1" thickBot="1" x14ac:dyDescent="0.3">
      <c r="A35" s="45"/>
      <c r="B35" s="62" t="s">
        <v>66</v>
      </c>
      <c r="C35" s="55"/>
      <c r="D35" s="20">
        <v>0</v>
      </c>
      <c r="E35" s="73">
        <f t="shared" si="99"/>
        <v>44741</v>
      </c>
      <c r="F35" s="73">
        <f>E35+1</f>
        <v>44742</v>
      </c>
      <c r="G35" s="14"/>
      <c r="H35" s="14">
        <f t="shared" si="95"/>
        <v>2</v>
      </c>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c r="BM35" s="31"/>
      <c r="BN35" s="31"/>
      <c r="BO35" s="31"/>
      <c r="BP35" s="31"/>
      <c r="BQ35" s="31"/>
      <c r="BR35" s="31"/>
      <c r="BS35" s="31"/>
      <c r="BT35" s="31"/>
      <c r="BU35" s="31"/>
      <c r="BV35" s="31"/>
      <c r="BW35" s="31"/>
      <c r="BX35" s="31"/>
      <c r="BY35" s="31"/>
      <c r="BZ35" s="31"/>
      <c r="CA35" s="31"/>
      <c r="CB35" s="31"/>
      <c r="CC35" s="31"/>
      <c r="CD35" s="31"/>
      <c r="CE35" s="31"/>
      <c r="CF35" s="31"/>
      <c r="CG35" s="31"/>
      <c r="CH35" s="31"/>
      <c r="CI35" s="31"/>
      <c r="CJ35" s="31"/>
      <c r="CK35" s="31"/>
      <c r="CL35" s="31"/>
      <c r="CM35" s="31"/>
      <c r="CN35" s="31"/>
      <c r="CO35" s="31"/>
      <c r="CP35" s="31"/>
      <c r="CQ35" s="31"/>
      <c r="CR35" s="31"/>
      <c r="CS35" s="31"/>
      <c r="CT35" s="31"/>
      <c r="CU35" s="31"/>
      <c r="CV35" s="31"/>
      <c r="CW35" s="31"/>
      <c r="CX35" s="31"/>
      <c r="CY35" s="31"/>
      <c r="CZ35" s="31"/>
      <c r="DA35" s="31"/>
      <c r="DB35" s="31"/>
      <c r="DC35" s="31"/>
      <c r="DD35" s="31"/>
      <c r="DE35" s="31"/>
      <c r="DF35" s="31"/>
      <c r="DG35" s="31"/>
      <c r="DH35" s="31"/>
      <c r="DI35" s="31"/>
      <c r="DJ35" s="31"/>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c r="EO35" s="31"/>
      <c r="EP35" s="31"/>
      <c r="EQ35" s="31"/>
      <c r="ER35" s="31"/>
    </row>
    <row r="36" spans="1:148" s="3" customFormat="1" ht="30" customHeight="1" thickBot="1" x14ac:dyDescent="0.3">
      <c r="A36" s="45" t="s">
        <v>27</v>
      </c>
      <c r="B36" s="21" t="s">
        <v>46</v>
      </c>
      <c r="C36" s="56"/>
      <c r="D36" s="22"/>
      <c r="E36" s="74"/>
      <c r="F36" s="75"/>
      <c r="G36" s="14"/>
      <c r="H36" s="14" t="str">
        <f t="shared" si="95"/>
        <v/>
      </c>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1"/>
      <c r="BS36" s="31"/>
      <c r="BT36" s="31"/>
      <c r="BU36" s="31"/>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c r="EO36" s="31"/>
      <c r="EP36" s="31"/>
      <c r="EQ36" s="31"/>
      <c r="ER36" s="31"/>
    </row>
    <row r="37" spans="1:148" s="3" customFormat="1" ht="30" customHeight="1" thickBot="1" x14ac:dyDescent="0.3">
      <c r="A37" s="45"/>
      <c r="B37" s="92"/>
      <c r="C37" s="57"/>
      <c r="D37" s="23">
        <v>0</v>
      </c>
      <c r="E37" s="76">
        <f>E9+15</f>
        <v>44645</v>
      </c>
      <c r="F37" s="76">
        <f>E37+5</f>
        <v>44650</v>
      </c>
      <c r="G37" s="14"/>
      <c r="H37" s="14">
        <f t="shared" si="95"/>
        <v>6</v>
      </c>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c r="BK37" s="31"/>
      <c r="BL37" s="31"/>
      <c r="BM37" s="31"/>
      <c r="BN37" s="31"/>
      <c r="BO37" s="31"/>
      <c r="BP37" s="31"/>
      <c r="BQ37" s="31"/>
      <c r="BR37" s="31"/>
      <c r="BS37" s="31"/>
      <c r="BT37" s="31"/>
      <c r="BU37" s="31"/>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c r="DB37" s="31"/>
      <c r="DC37" s="31"/>
      <c r="DD37" s="31"/>
      <c r="DE37" s="31"/>
      <c r="DF37" s="31"/>
      <c r="DG37" s="31"/>
      <c r="DH37" s="31"/>
      <c r="DI37" s="31"/>
      <c r="DJ37" s="31"/>
      <c r="DK37" s="31"/>
      <c r="DL37" s="31"/>
      <c r="DM37" s="31"/>
      <c r="DN37" s="31"/>
      <c r="DO37" s="31"/>
      <c r="DP37" s="31"/>
      <c r="DQ37" s="31"/>
      <c r="DR37" s="31"/>
      <c r="DS37" s="31"/>
      <c r="DT37" s="31"/>
      <c r="DU37" s="31"/>
      <c r="DV37" s="31"/>
      <c r="DW37" s="31"/>
      <c r="DX37" s="31"/>
      <c r="DY37" s="31"/>
      <c r="DZ37" s="31"/>
      <c r="EA37" s="31"/>
      <c r="EB37" s="31"/>
      <c r="EC37" s="31"/>
      <c r="ED37" s="31"/>
      <c r="EE37" s="31"/>
      <c r="EF37" s="31"/>
      <c r="EG37" s="31"/>
      <c r="EH37" s="31"/>
      <c r="EI37" s="31"/>
      <c r="EJ37" s="31"/>
      <c r="EK37" s="31"/>
      <c r="EL37" s="31"/>
      <c r="EM37" s="31"/>
      <c r="EN37" s="31"/>
      <c r="EO37" s="31"/>
      <c r="EP37" s="31"/>
      <c r="EQ37" s="31"/>
      <c r="ER37" s="31"/>
    </row>
    <row r="38" spans="1:148" s="3" customFormat="1" ht="30" customHeight="1" thickBot="1" x14ac:dyDescent="0.3">
      <c r="A38" s="45"/>
      <c r="B38" s="63" t="s">
        <v>22</v>
      </c>
      <c r="C38" s="57"/>
      <c r="D38" s="23">
        <v>0</v>
      </c>
      <c r="E38" s="76">
        <f>F37+1</f>
        <v>44651</v>
      </c>
      <c r="F38" s="76">
        <f>E38+4</f>
        <v>44655</v>
      </c>
      <c r="G38" s="14"/>
      <c r="H38" s="14">
        <f t="shared" si="95"/>
        <v>5</v>
      </c>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1"/>
      <c r="BG38" s="31"/>
      <c r="BH38" s="31"/>
      <c r="BI38" s="31"/>
      <c r="BJ38" s="31"/>
      <c r="BK38" s="31"/>
      <c r="BL38" s="31"/>
      <c r="BM38" s="31"/>
      <c r="BN38" s="31"/>
      <c r="BO38" s="31"/>
      <c r="BP38" s="31"/>
      <c r="BQ38" s="31"/>
      <c r="BR38" s="31"/>
      <c r="BS38" s="31"/>
      <c r="BT38" s="31"/>
      <c r="BU38" s="31"/>
      <c r="BV38" s="31"/>
      <c r="BW38" s="31"/>
      <c r="BX38" s="31"/>
      <c r="BY38" s="31"/>
      <c r="BZ38" s="31"/>
      <c r="CA38" s="31"/>
      <c r="CB38" s="31"/>
      <c r="CC38" s="31"/>
      <c r="CD38" s="31"/>
      <c r="CE38" s="31"/>
      <c r="CF38" s="31"/>
      <c r="CG38" s="31"/>
      <c r="CH38" s="31"/>
      <c r="CI38" s="31"/>
      <c r="CJ38" s="31"/>
      <c r="CK38" s="31"/>
      <c r="CL38" s="31"/>
      <c r="CM38" s="31"/>
      <c r="CN38" s="31"/>
      <c r="CO38" s="31"/>
      <c r="CP38" s="31"/>
      <c r="CQ38" s="31"/>
      <c r="CR38" s="31"/>
      <c r="CS38" s="31"/>
      <c r="CT38" s="31"/>
      <c r="CU38" s="31"/>
      <c r="CV38" s="31"/>
      <c r="CW38" s="31"/>
      <c r="CX38" s="31"/>
      <c r="CY38" s="31"/>
      <c r="CZ38" s="31"/>
      <c r="DA38" s="31"/>
      <c r="DB38" s="31"/>
      <c r="DC38" s="31"/>
      <c r="DD38" s="31"/>
      <c r="DE38" s="31"/>
      <c r="DF38" s="31"/>
      <c r="DG38" s="31"/>
      <c r="DH38" s="31"/>
      <c r="DI38" s="31"/>
      <c r="DJ38" s="31"/>
      <c r="DK38" s="31"/>
      <c r="DL38" s="31"/>
      <c r="DM38" s="31"/>
      <c r="DN38" s="31"/>
      <c r="DO38" s="31"/>
      <c r="DP38" s="31"/>
      <c r="DQ38" s="31"/>
      <c r="DR38" s="31"/>
      <c r="DS38" s="31"/>
      <c r="DT38" s="31"/>
      <c r="DU38" s="31"/>
      <c r="DV38" s="31"/>
      <c r="DW38" s="31"/>
      <c r="DX38" s="31"/>
      <c r="DY38" s="31"/>
      <c r="DZ38" s="31"/>
      <c r="EA38" s="31"/>
      <c r="EB38" s="31"/>
      <c r="EC38" s="31"/>
      <c r="ED38" s="31"/>
      <c r="EE38" s="31"/>
      <c r="EF38" s="31"/>
      <c r="EG38" s="31"/>
      <c r="EH38" s="31"/>
      <c r="EI38" s="31"/>
      <c r="EJ38" s="31"/>
      <c r="EK38" s="31"/>
      <c r="EL38" s="31"/>
      <c r="EM38" s="31"/>
      <c r="EN38" s="31"/>
      <c r="EO38" s="31"/>
      <c r="EP38" s="31"/>
      <c r="EQ38" s="31"/>
      <c r="ER38" s="31"/>
    </row>
    <row r="39" spans="1:148" s="3" customFormat="1" ht="30" customHeight="1" thickBot="1" x14ac:dyDescent="0.3">
      <c r="A39" s="45"/>
      <c r="B39" s="63" t="s">
        <v>23</v>
      </c>
      <c r="C39" s="57"/>
      <c r="D39" s="23">
        <v>0</v>
      </c>
      <c r="E39" s="76">
        <f>E38+5</f>
        <v>44656</v>
      </c>
      <c r="F39" s="76">
        <f>E39+5</f>
        <v>44661</v>
      </c>
      <c r="G39" s="14"/>
      <c r="H39" s="14">
        <f t="shared" si="95"/>
        <v>6</v>
      </c>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c r="BM39" s="31"/>
      <c r="BN39" s="31"/>
      <c r="BO39" s="31"/>
      <c r="BP39" s="31"/>
      <c r="BQ39" s="31"/>
      <c r="BR39" s="31"/>
      <c r="BS39" s="31"/>
      <c r="BT39" s="31"/>
      <c r="BU39" s="31"/>
      <c r="BV39" s="31"/>
      <c r="BW39" s="31"/>
      <c r="BX39" s="31"/>
      <c r="BY39" s="31"/>
      <c r="BZ39" s="31"/>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c r="DB39" s="31"/>
      <c r="DC39" s="31"/>
      <c r="DD39" s="31"/>
      <c r="DE39" s="31"/>
      <c r="DF39" s="31"/>
      <c r="DG39" s="31"/>
      <c r="DH39" s="31"/>
      <c r="DI39" s="31"/>
      <c r="DJ39" s="31"/>
      <c r="DK39" s="31"/>
      <c r="DL39" s="31"/>
      <c r="DM39" s="31"/>
      <c r="DN39" s="31"/>
      <c r="DO39" s="31"/>
      <c r="DP39" s="31"/>
      <c r="DQ39" s="31"/>
      <c r="DR39" s="31"/>
      <c r="DS39" s="31"/>
      <c r="DT39" s="31"/>
      <c r="DU39" s="31"/>
      <c r="DV39" s="31"/>
      <c r="DW39" s="31"/>
      <c r="DX39" s="31"/>
      <c r="DY39" s="31"/>
      <c r="DZ39" s="31"/>
      <c r="EA39" s="31"/>
      <c r="EB39" s="31"/>
      <c r="EC39" s="31"/>
      <c r="ED39" s="31"/>
      <c r="EE39" s="31"/>
      <c r="EF39" s="31"/>
      <c r="EG39" s="31"/>
      <c r="EH39" s="31"/>
      <c r="EI39" s="31"/>
      <c r="EJ39" s="31"/>
      <c r="EK39" s="31"/>
      <c r="EL39" s="31"/>
      <c r="EM39" s="31"/>
      <c r="EN39" s="31"/>
      <c r="EO39" s="31"/>
      <c r="EP39" s="31"/>
      <c r="EQ39" s="31"/>
      <c r="ER39" s="31"/>
    </row>
    <row r="40" spans="1:148" s="3" customFormat="1" ht="30" customHeight="1" thickBot="1" x14ac:dyDescent="0.3">
      <c r="A40" s="45"/>
      <c r="B40" s="63" t="s">
        <v>24</v>
      </c>
      <c r="C40" s="57"/>
      <c r="D40" s="23">
        <v>0</v>
      </c>
      <c r="E40" s="76">
        <f>F39+1</f>
        <v>44662</v>
      </c>
      <c r="F40" s="76">
        <f>E40+4</f>
        <v>44666</v>
      </c>
      <c r="G40" s="14"/>
      <c r="H40" s="14">
        <f t="shared" si="95"/>
        <v>5</v>
      </c>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c r="AX40" s="31"/>
      <c r="AY40" s="31"/>
      <c r="AZ40" s="31"/>
      <c r="BA40" s="31"/>
      <c r="BB40" s="31"/>
      <c r="BC40" s="31"/>
      <c r="BD40" s="31"/>
      <c r="BE40" s="31"/>
      <c r="BF40" s="31"/>
      <c r="BG40" s="31"/>
      <c r="BH40" s="31"/>
      <c r="BI40" s="31"/>
      <c r="BJ40" s="31"/>
      <c r="BK40" s="31"/>
      <c r="BL40" s="31"/>
      <c r="BM40" s="31"/>
      <c r="BN40" s="31"/>
      <c r="BO40" s="31"/>
      <c r="BP40" s="31"/>
      <c r="BQ40" s="31"/>
      <c r="BR40" s="31"/>
      <c r="BS40" s="31"/>
      <c r="BT40" s="31"/>
      <c r="BU40" s="31"/>
      <c r="BV40" s="31"/>
      <c r="BW40" s="31"/>
      <c r="BX40" s="31"/>
      <c r="BY40" s="31"/>
      <c r="BZ40" s="31"/>
      <c r="CA40" s="31"/>
      <c r="CB40" s="31"/>
      <c r="CC40" s="31"/>
      <c r="CD40" s="31"/>
      <c r="CE40" s="31"/>
      <c r="CF40" s="31"/>
      <c r="CG40" s="31"/>
      <c r="CH40" s="31"/>
      <c r="CI40" s="31"/>
      <c r="CJ40" s="31"/>
      <c r="CK40" s="31"/>
      <c r="CL40" s="31"/>
      <c r="CM40" s="31"/>
      <c r="CN40" s="31"/>
      <c r="CO40" s="31"/>
      <c r="CP40" s="31"/>
      <c r="CQ40" s="31"/>
      <c r="CR40" s="31"/>
      <c r="CS40" s="31"/>
      <c r="CT40" s="31"/>
      <c r="CU40" s="31"/>
      <c r="CV40" s="31"/>
      <c r="CW40" s="31"/>
      <c r="CX40" s="31"/>
      <c r="CY40" s="31"/>
      <c r="CZ40" s="31"/>
      <c r="DA40" s="31"/>
      <c r="DB40" s="31"/>
      <c r="DC40" s="31"/>
      <c r="DD40" s="31"/>
      <c r="DE40" s="31"/>
      <c r="DF40" s="31"/>
      <c r="DG40" s="31"/>
      <c r="DH40" s="31"/>
      <c r="DI40" s="31"/>
      <c r="DJ40" s="31"/>
      <c r="DK40" s="31"/>
      <c r="DL40" s="31"/>
      <c r="DM40" s="31"/>
      <c r="DN40" s="31"/>
      <c r="DO40" s="31"/>
      <c r="DP40" s="31"/>
      <c r="DQ40" s="31"/>
      <c r="DR40" s="31"/>
      <c r="DS40" s="31"/>
      <c r="DT40" s="31"/>
      <c r="DU40" s="31"/>
      <c r="DV40" s="31"/>
      <c r="DW40" s="31"/>
      <c r="DX40" s="31"/>
      <c r="DY40" s="31"/>
      <c r="DZ40" s="31"/>
      <c r="EA40" s="31"/>
      <c r="EB40" s="31"/>
      <c r="EC40" s="31"/>
      <c r="ED40" s="31"/>
      <c r="EE40" s="31"/>
      <c r="EF40" s="31"/>
      <c r="EG40" s="31"/>
      <c r="EH40" s="31"/>
      <c r="EI40" s="31"/>
      <c r="EJ40" s="31"/>
      <c r="EK40" s="31"/>
      <c r="EL40" s="31"/>
      <c r="EM40" s="31"/>
      <c r="EN40" s="31"/>
      <c r="EO40" s="31"/>
      <c r="EP40" s="31"/>
      <c r="EQ40" s="31"/>
      <c r="ER40" s="31"/>
    </row>
    <row r="41" spans="1:148" s="3" customFormat="1" ht="30" customHeight="1" thickBot="1" x14ac:dyDescent="0.3">
      <c r="A41" s="45"/>
      <c r="B41" s="63" t="s">
        <v>25</v>
      </c>
      <c r="C41" s="57"/>
      <c r="D41" s="23">
        <v>0</v>
      </c>
      <c r="E41" s="76">
        <f>E39</f>
        <v>44656</v>
      </c>
      <c r="F41" s="76">
        <f>E41+4</f>
        <v>44660</v>
      </c>
      <c r="G41" s="14"/>
      <c r="H41" s="14">
        <f t="shared" si="95"/>
        <v>5</v>
      </c>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31"/>
      <c r="AX41" s="31"/>
      <c r="AY41" s="31"/>
      <c r="AZ41" s="31"/>
      <c r="BA41" s="31"/>
      <c r="BB41" s="31"/>
      <c r="BC41" s="31"/>
      <c r="BD41" s="31"/>
      <c r="BE41" s="31"/>
      <c r="BF41" s="31"/>
      <c r="BG41" s="31"/>
      <c r="BH41" s="31"/>
      <c r="BI41" s="31"/>
      <c r="BJ41" s="31"/>
      <c r="BK41" s="31"/>
      <c r="BL41" s="31"/>
      <c r="BM41" s="31"/>
      <c r="BN41" s="31"/>
      <c r="BO41" s="31"/>
      <c r="BP41" s="31"/>
      <c r="BQ41" s="31"/>
      <c r="BR41" s="31"/>
      <c r="BS41" s="31"/>
      <c r="BT41" s="31"/>
      <c r="BU41" s="31"/>
      <c r="BV41" s="31"/>
      <c r="BW41" s="31"/>
      <c r="BX41" s="31"/>
      <c r="BY41" s="31"/>
      <c r="BZ41" s="31"/>
      <c r="CA41" s="31"/>
      <c r="CB41" s="31"/>
      <c r="CC41" s="31"/>
      <c r="CD41" s="31"/>
      <c r="CE41" s="31"/>
      <c r="CF41" s="31"/>
      <c r="CG41" s="31"/>
      <c r="CH41" s="31"/>
      <c r="CI41" s="31"/>
      <c r="CJ41" s="31"/>
      <c r="CK41" s="31"/>
      <c r="CL41" s="31"/>
      <c r="CM41" s="31"/>
      <c r="CN41" s="31"/>
      <c r="CO41" s="31"/>
      <c r="CP41" s="31"/>
      <c r="CQ41" s="31"/>
      <c r="CR41" s="31"/>
      <c r="CS41" s="31"/>
      <c r="CT41" s="31"/>
      <c r="CU41" s="31"/>
      <c r="CV41" s="31"/>
      <c r="CW41" s="31"/>
      <c r="CX41" s="31"/>
      <c r="CY41" s="31"/>
      <c r="CZ41" s="31"/>
      <c r="DA41" s="31"/>
      <c r="DB41" s="31"/>
      <c r="DC41" s="31"/>
      <c r="DD41" s="31"/>
      <c r="DE41" s="31"/>
      <c r="DF41" s="31"/>
      <c r="DG41" s="31"/>
      <c r="DH41" s="31"/>
      <c r="DI41" s="31"/>
      <c r="DJ41" s="31"/>
      <c r="DK41" s="31"/>
      <c r="DL41" s="31"/>
      <c r="DM41" s="31"/>
      <c r="DN41" s="31"/>
      <c r="DO41" s="31"/>
      <c r="DP41" s="31"/>
      <c r="DQ41" s="31"/>
      <c r="DR41" s="31"/>
      <c r="DS41" s="31"/>
      <c r="DT41" s="31"/>
      <c r="DU41" s="31"/>
      <c r="DV41" s="31"/>
      <c r="DW41" s="31"/>
      <c r="DX41" s="31"/>
      <c r="DY41" s="31"/>
      <c r="DZ41" s="31"/>
      <c r="EA41" s="31"/>
      <c r="EB41" s="31"/>
      <c r="EC41" s="31"/>
      <c r="ED41" s="31"/>
      <c r="EE41" s="31"/>
      <c r="EF41" s="31"/>
      <c r="EG41" s="31"/>
      <c r="EH41" s="31"/>
      <c r="EI41" s="31"/>
      <c r="EJ41" s="31"/>
      <c r="EK41" s="31"/>
      <c r="EL41" s="31"/>
      <c r="EM41" s="31"/>
      <c r="EN41" s="31"/>
      <c r="EO41" s="31"/>
      <c r="EP41" s="31"/>
      <c r="EQ41" s="31"/>
      <c r="ER41" s="31"/>
    </row>
    <row r="42" spans="1:148" s="3" customFormat="1" ht="30" customHeight="1" thickBot="1" x14ac:dyDescent="0.3">
      <c r="A42" s="45" t="s">
        <v>27</v>
      </c>
      <c r="B42" s="24" t="s">
        <v>28</v>
      </c>
      <c r="C42" s="58"/>
      <c r="D42" s="25"/>
      <c r="E42" s="77"/>
      <c r="F42" s="78"/>
      <c r="G42" s="14"/>
      <c r="H42" s="14" t="str">
        <f t="shared" si="95"/>
        <v/>
      </c>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c r="AX42" s="31"/>
      <c r="AY42" s="31"/>
      <c r="AZ42" s="31"/>
      <c r="BA42" s="31"/>
      <c r="BB42" s="31"/>
      <c r="BC42" s="31"/>
      <c r="BD42" s="31"/>
      <c r="BE42" s="31"/>
      <c r="BF42" s="31"/>
      <c r="BG42" s="31"/>
      <c r="BH42" s="31"/>
      <c r="BI42" s="31"/>
      <c r="BJ42" s="31"/>
      <c r="BK42" s="31"/>
      <c r="BL42" s="31"/>
      <c r="BM42" s="31"/>
      <c r="BN42" s="31"/>
      <c r="BO42" s="31"/>
      <c r="BP42" s="31"/>
      <c r="BQ42" s="31"/>
      <c r="BR42" s="31"/>
      <c r="BS42" s="31"/>
      <c r="BT42" s="31"/>
      <c r="BU42" s="31"/>
      <c r="BV42" s="31"/>
      <c r="BW42" s="31"/>
      <c r="BX42" s="31"/>
      <c r="BY42" s="31"/>
      <c r="BZ42" s="31"/>
      <c r="CA42" s="31"/>
      <c r="CB42" s="31"/>
      <c r="CC42" s="31"/>
      <c r="CD42" s="31"/>
      <c r="CE42" s="31"/>
      <c r="CF42" s="31"/>
      <c r="CG42" s="31"/>
      <c r="CH42" s="31"/>
      <c r="CI42" s="31"/>
      <c r="CJ42" s="31"/>
      <c r="CK42" s="31"/>
      <c r="CL42" s="31"/>
      <c r="CM42" s="31"/>
      <c r="CN42" s="31"/>
      <c r="CO42" s="31"/>
      <c r="CP42" s="31"/>
      <c r="CQ42" s="31"/>
      <c r="CR42" s="31"/>
      <c r="CS42" s="31"/>
      <c r="CT42" s="31"/>
      <c r="CU42" s="31"/>
      <c r="CV42" s="31"/>
      <c r="CW42" s="31"/>
      <c r="CX42" s="31"/>
      <c r="CY42" s="31"/>
      <c r="CZ42" s="31"/>
      <c r="DA42" s="31"/>
      <c r="DB42" s="31"/>
      <c r="DC42" s="31"/>
      <c r="DD42" s="31"/>
      <c r="DE42" s="31"/>
      <c r="DF42" s="31"/>
      <c r="DG42" s="31"/>
      <c r="DH42" s="31"/>
      <c r="DI42" s="31"/>
      <c r="DJ42" s="31"/>
      <c r="DK42" s="31"/>
      <c r="DL42" s="31"/>
      <c r="DM42" s="31"/>
      <c r="DN42" s="31"/>
      <c r="DO42" s="31"/>
      <c r="DP42" s="31"/>
      <c r="DQ42" s="31"/>
      <c r="DR42" s="31"/>
      <c r="DS42" s="31"/>
      <c r="DT42" s="31"/>
      <c r="DU42" s="31"/>
      <c r="DV42" s="31"/>
      <c r="DW42" s="31"/>
      <c r="DX42" s="31"/>
      <c r="DY42" s="31"/>
      <c r="DZ42" s="31"/>
      <c r="EA42" s="31"/>
      <c r="EB42" s="31"/>
      <c r="EC42" s="31"/>
      <c r="ED42" s="31"/>
      <c r="EE42" s="31"/>
      <c r="EF42" s="31"/>
      <c r="EG42" s="31"/>
      <c r="EH42" s="31"/>
      <c r="EI42" s="31"/>
      <c r="EJ42" s="31"/>
      <c r="EK42" s="31"/>
      <c r="EL42" s="31"/>
      <c r="EM42" s="31"/>
      <c r="EN42" s="31"/>
      <c r="EO42" s="31"/>
      <c r="EP42" s="31"/>
      <c r="EQ42" s="31"/>
      <c r="ER42" s="31"/>
    </row>
    <row r="43" spans="1:148" s="3" customFormat="1" ht="30" customHeight="1" thickBot="1" x14ac:dyDescent="0.3">
      <c r="A43" s="45"/>
      <c r="B43" s="64" t="s">
        <v>67</v>
      </c>
      <c r="C43" s="59"/>
      <c r="D43" s="26">
        <v>0</v>
      </c>
      <c r="E43" s="79">
        <f>E20</f>
        <v>44636</v>
      </c>
      <c r="F43" s="79">
        <f>E43+29</f>
        <v>44665</v>
      </c>
      <c r="G43" s="14"/>
      <c r="H43" s="14">
        <f t="shared" si="95"/>
        <v>30</v>
      </c>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c r="AX43" s="31"/>
      <c r="AY43" s="31"/>
      <c r="AZ43" s="31"/>
      <c r="BA43" s="31"/>
      <c r="BB43" s="31"/>
      <c r="BC43" s="31"/>
      <c r="BD43" s="31"/>
      <c r="BE43" s="31"/>
      <c r="BF43" s="31"/>
      <c r="BG43" s="31"/>
      <c r="BH43" s="31"/>
      <c r="BI43" s="31"/>
      <c r="BJ43" s="31"/>
      <c r="BK43" s="31"/>
      <c r="BL43" s="31"/>
      <c r="BM43" s="31"/>
      <c r="BN43" s="31"/>
      <c r="BO43" s="31"/>
      <c r="BP43" s="31"/>
      <c r="BQ43" s="31"/>
      <c r="BR43" s="31"/>
      <c r="BS43" s="31"/>
      <c r="BT43" s="31"/>
      <c r="BU43" s="31"/>
      <c r="BV43" s="31"/>
      <c r="BW43" s="31"/>
      <c r="BX43" s="31"/>
      <c r="BY43" s="31"/>
      <c r="BZ43" s="31"/>
      <c r="CA43" s="31"/>
      <c r="CB43" s="31"/>
      <c r="CC43" s="31"/>
      <c r="CD43" s="31"/>
      <c r="CE43" s="31"/>
      <c r="CF43" s="31"/>
      <c r="CG43" s="31"/>
      <c r="CH43" s="31"/>
      <c r="CI43" s="31"/>
      <c r="CJ43" s="31"/>
      <c r="CK43" s="31"/>
      <c r="CL43" s="31"/>
      <c r="CM43" s="31"/>
      <c r="CN43" s="31"/>
      <c r="CO43" s="31"/>
      <c r="CP43" s="31"/>
      <c r="CQ43" s="31"/>
      <c r="CR43" s="31"/>
      <c r="CS43" s="31"/>
      <c r="CT43" s="31"/>
      <c r="CU43" s="31"/>
      <c r="CV43" s="31"/>
      <c r="CW43" s="31"/>
      <c r="CX43" s="31"/>
      <c r="CY43" s="31"/>
      <c r="CZ43" s="31"/>
      <c r="DA43" s="31"/>
      <c r="DB43" s="31"/>
      <c r="DC43" s="31"/>
      <c r="DD43" s="31"/>
      <c r="DE43" s="31"/>
      <c r="DF43" s="31"/>
      <c r="DG43" s="31"/>
      <c r="DH43" s="31"/>
      <c r="DI43" s="31"/>
      <c r="DJ43" s="31"/>
      <c r="DK43" s="31"/>
      <c r="DL43" s="31"/>
      <c r="DM43" s="31"/>
      <c r="DN43" s="31"/>
      <c r="DO43" s="31"/>
      <c r="DP43" s="31"/>
      <c r="DQ43" s="31"/>
      <c r="DR43" s="31"/>
      <c r="DS43" s="31"/>
      <c r="DT43" s="31"/>
      <c r="DU43" s="31"/>
      <c r="DV43" s="31"/>
      <c r="DW43" s="31"/>
      <c r="DX43" s="31"/>
      <c r="DY43" s="31"/>
      <c r="DZ43" s="31"/>
      <c r="EA43" s="31"/>
      <c r="EB43" s="31"/>
      <c r="EC43" s="31"/>
      <c r="ED43" s="31"/>
      <c r="EE43" s="31"/>
      <c r="EF43" s="31"/>
      <c r="EG43" s="31"/>
      <c r="EH43" s="31"/>
      <c r="EI43" s="31"/>
      <c r="EJ43" s="31"/>
      <c r="EK43" s="31"/>
      <c r="EL43" s="31"/>
      <c r="EM43" s="31"/>
      <c r="EN43" s="31"/>
      <c r="EO43" s="31"/>
      <c r="EP43" s="31"/>
      <c r="EQ43" s="31"/>
      <c r="ER43" s="31"/>
    </row>
    <row r="44" spans="1:148" s="3" customFormat="1" ht="30" customHeight="1" thickBot="1" x14ac:dyDescent="0.3">
      <c r="A44" s="45"/>
      <c r="B44" s="64" t="s">
        <v>52</v>
      </c>
      <c r="C44" s="59"/>
      <c r="D44" s="26">
        <v>0</v>
      </c>
      <c r="E44" s="79">
        <f t="shared" ref="E44:E57" si="101">E21</f>
        <v>44640</v>
      </c>
      <c r="F44" s="79">
        <f t="shared" ref="F44:F57" si="102">E44+29</f>
        <v>44669</v>
      </c>
      <c r="G44" s="14"/>
      <c r="H44" s="14">
        <f t="shared" si="95"/>
        <v>30</v>
      </c>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c r="EO44" s="31"/>
      <c r="EP44" s="31"/>
      <c r="EQ44" s="31"/>
      <c r="ER44" s="31"/>
    </row>
    <row r="45" spans="1:148" s="3" customFormat="1" ht="30" customHeight="1" thickBot="1" x14ac:dyDescent="0.3">
      <c r="A45" s="45"/>
      <c r="B45" s="64" t="s">
        <v>68</v>
      </c>
      <c r="C45" s="59"/>
      <c r="D45" s="26">
        <v>0</v>
      </c>
      <c r="E45" s="79">
        <f>F43-14</f>
        <v>44651</v>
      </c>
      <c r="F45" s="79">
        <f>E45+14</f>
        <v>44665</v>
      </c>
      <c r="G45" s="14"/>
      <c r="H45" s="14">
        <f t="shared" si="95"/>
        <v>15</v>
      </c>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c r="BB45" s="31"/>
      <c r="BC45" s="31"/>
      <c r="BD45" s="31"/>
      <c r="BE45" s="31"/>
      <c r="BF45" s="31"/>
      <c r="BG45" s="31"/>
      <c r="BH45" s="31"/>
      <c r="BI45" s="31"/>
      <c r="BJ45" s="31"/>
      <c r="BK45" s="31"/>
      <c r="BL45" s="31"/>
      <c r="BM45" s="31"/>
      <c r="BN45" s="31"/>
      <c r="BO45" s="31"/>
      <c r="BP45" s="31"/>
      <c r="BQ45" s="31"/>
      <c r="BR45" s="31"/>
      <c r="BS45" s="31"/>
      <c r="BT45" s="31"/>
      <c r="BU45" s="31"/>
      <c r="BV45" s="31"/>
      <c r="BW45" s="31"/>
      <c r="BX45" s="31"/>
      <c r="BY45" s="31"/>
      <c r="BZ45" s="31"/>
      <c r="CA45" s="31"/>
      <c r="CB45" s="31"/>
      <c r="CC45" s="31"/>
      <c r="CD45" s="31"/>
      <c r="CE45" s="31"/>
      <c r="CF45" s="31"/>
      <c r="CG45" s="31"/>
      <c r="CH45" s="31"/>
      <c r="CI45" s="31"/>
      <c r="CJ45" s="31"/>
      <c r="CK45" s="31"/>
      <c r="CL45" s="31"/>
      <c r="CM45" s="31"/>
      <c r="CN45" s="31"/>
      <c r="CO45" s="31"/>
      <c r="CP45" s="31"/>
      <c r="CQ45" s="31"/>
      <c r="CR45" s="31"/>
      <c r="CS45" s="31"/>
      <c r="CT45" s="31"/>
      <c r="CU45" s="31"/>
      <c r="CV45" s="31"/>
      <c r="CW45" s="31"/>
      <c r="CX45" s="31"/>
      <c r="CY45" s="31"/>
      <c r="CZ45" s="31"/>
      <c r="DA45" s="31"/>
      <c r="DB45" s="31"/>
      <c r="DC45" s="31"/>
      <c r="DD45" s="31"/>
      <c r="DE45" s="31"/>
      <c r="DF45" s="31"/>
      <c r="DG45" s="31"/>
      <c r="DH45" s="31"/>
      <c r="DI45" s="31"/>
      <c r="DJ45" s="31"/>
      <c r="DK45" s="31"/>
      <c r="DL45" s="31"/>
      <c r="DM45" s="31"/>
      <c r="DN45" s="31"/>
      <c r="DO45" s="31"/>
      <c r="DP45" s="31"/>
      <c r="DQ45" s="31"/>
      <c r="DR45" s="31"/>
      <c r="DS45" s="31"/>
      <c r="DT45" s="31"/>
      <c r="DU45" s="31"/>
      <c r="DV45" s="31"/>
      <c r="DW45" s="31"/>
      <c r="DX45" s="31"/>
      <c r="DY45" s="31"/>
      <c r="DZ45" s="31"/>
      <c r="EA45" s="31"/>
      <c r="EB45" s="31"/>
      <c r="EC45" s="31"/>
      <c r="ED45" s="31"/>
      <c r="EE45" s="31"/>
      <c r="EF45" s="31"/>
      <c r="EG45" s="31"/>
      <c r="EH45" s="31"/>
      <c r="EI45" s="31"/>
      <c r="EJ45" s="31"/>
      <c r="EK45" s="31"/>
      <c r="EL45" s="31"/>
      <c r="EM45" s="31"/>
      <c r="EN45" s="31"/>
      <c r="EO45" s="31"/>
      <c r="EP45" s="31"/>
      <c r="EQ45" s="31"/>
      <c r="ER45" s="31"/>
    </row>
    <row r="46" spans="1:148" s="3" customFormat="1" ht="30" customHeight="1" thickBot="1" x14ac:dyDescent="0.3">
      <c r="A46" s="45"/>
      <c r="B46" s="64" t="s">
        <v>69</v>
      </c>
      <c r="C46" s="59"/>
      <c r="D46" s="26">
        <v>0</v>
      </c>
      <c r="E46" s="79">
        <f>E45</f>
        <v>44651</v>
      </c>
      <c r="F46" s="79">
        <f>F45</f>
        <v>44665</v>
      </c>
      <c r="G46" s="14"/>
      <c r="H46" s="14">
        <f t="shared" si="95"/>
        <v>15</v>
      </c>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c r="EO46" s="31"/>
      <c r="EP46" s="31"/>
      <c r="EQ46" s="31"/>
      <c r="ER46" s="31"/>
    </row>
    <row r="47" spans="1:148" s="3" customFormat="1" ht="30" customHeight="1" thickBot="1" x14ac:dyDescent="0.3">
      <c r="A47" s="45"/>
      <c r="B47" s="64" t="s">
        <v>70</v>
      </c>
      <c r="C47" s="59"/>
      <c r="D47" s="26">
        <v>0</v>
      </c>
      <c r="E47" s="79">
        <f>F46</f>
        <v>44665</v>
      </c>
      <c r="F47" s="79">
        <f>E47+54</f>
        <v>44719</v>
      </c>
      <c r="G47" s="14"/>
      <c r="H47" s="14">
        <f t="shared" si="95"/>
        <v>55</v>
      </c>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c r="BD47" s="31"/>
      <c r="BE47" s="31"/>
      <c r="BF47" s="31"/>
      <c r="BG47" s="31"/>
      <c r="BH47" s="31"/>
      <c r="BI47" s="31"/>
      <c r="BJ47" s="31"/>
      <c r="BK47" s="31"/>
      <c r="BL47" s="31"/>
      <c r="BM47" s="31"/>
      <c r="BN47" s="31"/>
      <c r="BO47" s="31"/>
      <c r="BP47" s="31"/>
      <c r="BQ47" s="31"/>
      <c r="BR47" s="31"/>
      <c r="BS47" s="31"/>
      <c r="BT47" s="31"/>
      <c r="BU47" s="31"/>
      <c r="BV47" s="31"/>
      <c r="BW47" s="31"/>
      <c r="BX47" s="31"/>
      <c r="BY47" s="31"/>
      <c r="BZ47" s="31"/>
      <c r="CA47" s="31"/>
      <c r="CB47" s="31"/>
      <c r="CC47" s="31"/>
      <c r="CD47" s="31"/>
      <c r="CE47" s="31"/>
      <c r="CF47" s="31"/>
      <c r="CG47" s="31"/>
      <c r="CH47" s="31"/>
      <c r="CI47" s="31"/>
      <c r="CJ47" s="31"/>
      <c r="CK47" s="31"/>
      <c r="CL47" s="31"/>
      <c r="CM47" s="31"/>
      <c r="CN47" s="31"/>
      <c r="CO47" s="31"/>
      <c r="CP47" s="31"/>
      <c r="CQ47" s="31"/>
      <c r="CR47" s="31"/>
      <c r="CS47" s="31"/>
      <c r="CT47" s="31"/>
      <c r="CU47" s="31"/>
      <c r="CV47" s="31"/>
      <c r="CW47" s="31"/>
      <c r="CX47" s="31"/>
      <c r="CY47" s="31"/>
      <c r="CZ47" s="31"/>
      <c r="DA47" s="31"/>
      <c r="DB47" s="31"/>
      <c r="DC47" s="31"/>
      <c r="DD47" s="31"/>
      <c r="DE47" s="31"/>
      <c r="DF47" s="31"/>
      <c r="DG47" s="31"/>
      <c r="DH47" s="31"/>
      <c r="DI47" s="31"/>
      <c r="DJ47" s="31"/>
      <c r="DK47" s="31"/>
      <c r="DL47" s="31"/>
      <c r="DM47" s="31"/>
      <c r="DN47" s="31"/>
      <c r="DO47" s="31"/>
      <c r="DP47" s="31"/>
      <c r="DQ47" s="31"/>
      <c r="DR47" s="31"/>
      <c r="DS47" s="31"/>
      <c r="DT47" s="31"/>
      <c r="DU47" s="31"/>
      <c r="DV47" s="31"/>
      <c r="DW47" s="31"/>
      <c r="DX47" s="31"/>
      <c r="DY47" s="31"/>
      <c r="DZ47" s="31"/>
      <c r="EA47" s="31"/>
      <c r="EB47" s="31"/>
      <c r="EC47" s="31"/>
      <c r="ED47" s="31"/>
      <c r="EE47" s="31"/>
      <c r="EF47" s="31"/>
      <c r="EG47" s="31"/>
      <c r="EH47" s="31"/>
      <c r="EI47" s="31"/>
      <c r="EJ47" s="31"/>
      <c r="EK47" s="31"/>
      <c r="EL47" s="31"/>
      <c r="EM47" s="31"/>
      <c r="EN47" s="31"/>
      <c r="EO47" s="31"/>
      <c r="EP47" s="31"/>
      <c r="EQ47" s="31"/>
      <c r="ER47" s="31"/>
    </row>
    <row r="48" spans="1:148" s="3" customFormat="1" ht="30" customHeight="1" thickBot="1" x14ac:dyDescent="0.3">
      <c r="A48" s="45"/>
      <c r="B48" s="64" t="s">
        <v>71</v>
      </c>
      <c r="C48" s="59"/>
      <c r="D48" s="26">
        <v>0</v>
      </c>
      <c r="E48" s="79">
        <f>E47</f>
        <v>44665</v>
      </c>
      <c r="F48" s="79">
        <f>E48+30</f>
        <v>44695</v>
      </c>
      <c r="G48" s="14"/>
      <c r="H48" s="14">
        <f t="shared" si="95"/>
        <v>31</v>
      </c>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c r="BB48" s="31"/>
      <c r="BC48" s="31"/>
      <c r="BD48" s="31"/>
      <c r="BE48" s="31"/>
      <c r="BF48" s="31"/>
      <c r="BG48" s="31"/>
      <c r="BH48" s="31"/>
      <c r="BI48" s="31"/>
      <c r="BJ48" s="31"/>
      <c r="BK48" s="31"/>
      <c r="BL48" s="31"/>
      <c r="BM48" s="31"/>
      <c r="BN48" s="31"/>
      <c r="BO48" s="31"/>
      <c r="BP48" s="31"/>
      <c r="BQ48" s="31"/>
      <c r="BR48" s="31"/>
      <c r="BS48" s="31"/>
      <c r="BT48" s="31"/>
      <c r="BU48" s="31"/>
      <c r="BV48" s="31"/>
      <c r="BW48" s="31"/>
      <c r="BX48" s="31"/>
      <c r="BY48" s="31"/>
      <c r="BZ48" s="31"/>
      <c r="CA48" s="31"/>
      <c r="CB48" s="31"/>
      <c r="CC48" s="31"/>
      <c r="CD48" s="31"/>
      <c r="CE48" s="31"/>
      <c r="CF48" s="31"/>
      <c r="CG48" s="31"/>
      <c r="CH48" s="31"/>
      <c r="CI48" s="31"/>
      <c r="CJ48" s="31"/>
      <c r="CK48" s="31"/>
      <c r="CL48" s="31"/>
      <c r="CM48" s="31"/>
      <c r="CN48" s="31"/>
      <c r="CO48" s="31"/>
      <c r="CP48" s="31"/>
      <c r="CQ48" s="31"/>
      <c r="CR48" s="31"/>
      <c r="CS48" s="31"/>
      <c r="CT48" s="31"/>
      <c r="CU48" s="31"/>
      <c r="CV48" s="31"/>
      <c r="CW48" s="31"/>
      <c r="CX48" s="31"/>
      <c r="CY48" s="31"/>
      <c r="CZ48" s="31"/>
      <c r="DA48" s="31"/>
      <c r="DB48" s="31"/>
      <c r="DC48" s="31"/>
      <c r="DD48" s="31"/>
      <c r="DE48" s="31"/>
      <c r="DF48" s="31"/>
      <c r="DG48" s="31"/>
      <c r="DH48" s="31"/>
      <c r="DI48" s="31"/>
      <c r="DJ48" s="31"/>
      <c r="DK48" s="31"/>
      <c r="DL48" s="31"/>
      <c r="DM48" s="31"/>
      <c r="DN48" s="31"/>
      <c r="DO48" s="31"/>
      <c r="DP48" s="31"/>
      <c r="DQ48" s="31"/>
      <c r="DR48" s="31"/>
      <c r="DS48" s="31"/>
      <c r="DT48" s="31"/>
      <c r="DU48" s="31"/>
      <c r="DV48" s="31"/>
      <c r="DW48" s="31"/>
      <c r="DX48" s="31"/>
      <c r="DY48" s="31"/>
      <c r="DZ48" s="31"/>
      <c r="EA48" s="31"/>
      <c r="EB48" s="31"/>
      <c r="EC48" s="31"/>
      <c r="ED48" s="31"/>
      <c r="EE48" s="31"/>
      <c r="EF48" s="31"/>
      <c r="EG48" s="31"/>
      <c r="EH48" s="31"/>
      <c r="EI48" s="31"/>
      <c r="EJ48" s="31"/>
      <c r="EK48" s="31"/>
      <c r="EL48" s="31"/>
      <c r="EM48" s="31"/>
      <c r="EN48" s="31"/>
      <c r="EO48" s="31"/>
      <c r="EP48" s="31"/>
      <c r="EQ48" s="31"/>
      <c r="ER48" s="31"/>
    </row>
    <row r="49" spans="1:148" s="3" customFormat="1" ht="30" customHeight="1" thickBot="1" x14ac:dyDescent="0.3">
      <c r="A49" s="45"/>
      <c r="B49" s="64" t="s">
        <v>72</v>
      </c>
      <c r="C49" s="59"/>
      <c r="D49" s="26">
        <v>0</v>
      </c>
      <c r="E49" s="79">
        <f>E48</f>
        <v>44665</v>
      </c>
      <c r="F49" s="79">
        <f>F48</f>
        <v>44695</v>
      </c>
      <c r="G49" s="14"/>
      <c r="H49" s="14">
        <f t="shared" si="95"/>
        <v>31</v>
      </c>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c r="BM49" s="31"/>
      <c r="BN49" s="31"/>
      <c r="BO49" s="31"/>
      <c r="BP49" s="31"/>
      <c r="BQ49" s="31"/>
      <c r="BR49" s="31"/>
      <c r="BS49" s="31"/>
      <c r="BT49" s="31"/>
      <c r="BU49" s="31"/>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c r="EO49" s="31"/>
      <c r="EP49" s="31"/>
      <c r="EQ49" s="31"/>
      <c r="ER49" s="31"/>
    </row>
    <row r="50" spans="1:148" s="3" customFormat="1" ht="30" customHeight="1" thickBot="1" x14ac:dyDescent="0.3">
      <c r="A50" s="45"/>
      <c r="B50" s="64" t="s">
        <v>73</v>
      </c>
      <c r="C50" s="59"/>
      <c r="D50" s="26">
        <v>0</v>
      </c>
      <c r="E50" s="79">
        <f>E49</f>
        <v>44665</v>
      </c>
      <c r="F50" s="79">
        <f>F49</f>
        <v>44695</v>
      </c>
      <c r="G50" s="14"/>
      <c r="H50" s="14">
        <f t="shared" si="95"/>
        <v>31</v>
      </c>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c r="BH50" s="31"/>
      <c r="BI50" s="31"/>
      <c r="BJ50" s="31"/>
      <c r="BK50" s="31"/>
      <c r="BL50" s="31"/>
      <c r="BM50" s="31"/>
      <c r="BN50" s="31"/>
      <c r="BO50" s="31"/>
      <c r="BP50" s="31"/>
      <c r="BQ50" s="31"/>
      <c r="BR50" s="31"/>
      <c r="BS50" s="31"/>
      <c r="BT50" s="31"/>
      <c r="BU50" s="31"/>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c r="EB50" s="31"/>
      <c r="EC50" s="31"/>
      <c r="ED50" s="31"/>
      <c r="EE50" s="31"/>
      <c r="EF50" s="31"/>
      <c r="EG50" s="31"/>
      <c r="EH50" s="31"/>
      <c r="EI50" s="31"/>
      <c r="EJ50" s="31"/>
      <c r="EK50" s="31"/>
      <c r="EL50" s="31"/>
      <c r="EM50" s="31"/>
      <c r="EN50" s="31"/>
      <c r="EO50" s="31"/>
      <c r="EP50" s="31"/>
      <c r="EQ50" s="31"/>
      <c r="ER50" s="31"/>
    </row>
    <row r="51" spans="1:148" s="3" customFormat="1" ht="30" customHeight="1" thickBot="1" x14ac:dyDescent="0.3">
      <c r="A51" s="45"/>
      <c r="B51" s="64" t="s">
        <v>56</v>
      </c>
      <c r="C51" s="59"/>
      <c r="D51" s="26">
        <v>0</v>
      </c>
      <c r="E51" s="79">
        <f>F43</f>
        <v>44665</v>
      </c>
      <c r="F51" s="79">
        <f>E51+65</f>
        <v>44730</v>
      </c>
      <c r="G51" s="14"/>
      <c r="H51" s="14"/>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c r="EO51" s="31"/>
      <c r="EP51" s="31"/>
      <c r="EQ51" s="31"/>
      <c r="ER51" s="31"/>
    </row>
    <row r="52" spans="1:148" s="3" customFormat="1" ht="30" customHeight="1" thickBot="1" x14ac:dyDescent="0.3">
      <c r="A52" s="45"/>
      <c r="B52" s="64" t="s">
        <v>57</v>
      </c>
      <c r="C52" s="59"/>
      <c r="D52" s="26">
        <v>0</v>
      </c>
      <c r="E52" s="79">
        <f>E51</f>
        <v>44665</v>
      </c>
      <c r="F52" s="79">
        <f>F51</f>
        <v>44730</v>
      </c>
      <c r="G52" s="14"/>
      <c r="H52" s="14"/>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31"/>
      <c r="BB52" s="31"/>
      <c r="BC52" s="31"/>
      <c r="BD52" s="31"/>
      <c r="BE52" s="31"/>
      <c r="BF52" s="31"/>
      <c r="BG52" s="31"/>
      <c r="BH52" s="31"/>
      <c r="BI52" s="31"/>
      <c r="BJ52" s="31"/>
      <c r="BK52" s="31"/>
      <c r="BL52" s="31"/>
      <c r="BM52" s="31"/>
      <c r="BN52" s="31"/>
      <c r="BO52" s="31"/>
      <c r="BP52" s="31"/>
      <c r="BQ52" s="31"/>
      <c r="BR52" s="31"/>
      <c r="BS52" s="31"/>
      <c r="BT52" s="31"/>
      <c r="BU52" s="31"/>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c r="EO52" s="31"/>
      <c r="EP52" s="31"/>
      <c r="EQ52" s="31"/>
      <c r="ER52" s="31"/>
    </row>
    <row r="53" spans="1:148" s="3" customFormat="1" ht="30" customHeight="1" thickBot="1" x14ac:dyDescent="0.3">
      <c r="A53" s="45"/>
      <c r="B53" s="64" t="s">
        <v>74</v>
      </c>
      <c r="C53" s="59"/>
      <c r="D53" s="26">
        <v>0</v>
      </c>
      <c r="E53" s="79">
        <f t="shared" ref="E53:E57" si="103">E52</f>
        <v>44665</v>
      </c>
      <c r="F53" s="79">
        <f t="shared" ref="F53:F57" si="104">F52</f>
        <v>44730</v>
      </c>
      <c r="G53" s="14"/>
      <c r="H53" s="14"/>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1"/>
      <c r="DU53" s="31"/>
      <c r="DV53" s="31"/>
      <c r="DW53" s="31"/>
      <c r="DX53" s="31"/>
      <c r="DY53" s="31"/>
      <c r="DZ53" s="31"/>
      <c r="EA53" s="31"/>
      <c r="EB53" s="31"/>
      <c r="EC53" s="31"/>
      <c r="ED53" s="31"/>
      <c r="EE53" s="31"/>
      <c r="EF53" s="31"/>
      <c r="EG53" s="31"/>
      <c r="EH53" s="31"/>
      <c r="EI53" s="31"/>
      <c r="EJ53" s="31"/>
      <c r="EK53" s="31"/>
      <c r="EL53" s="31"/>
      <c r="EM53" s="31"/>
      <c r="EN53" s="31"/>
      <c r="EO53" s="31"/>
      <c r="EP53" s="31"/>
      <c r="EQ53" s="31"/>
      <c r="ER53" s="31"/>
    </row>
    <row r="54" spans="1:148" s="3" customFormat="1" ht="30" customHeight="1" thickBot="1" x14ac:dyDescent="0.3">
      <c r="A54" s="45"/>
      <c r="B54" s="64" t="s">
        <v>75</v>
      </c>
      <c r="C54" s="59"/>
      <c r="D54" s="26">
        <v>0</v>
      </c>
      <c r="E54" s="79">
        <f t="shared" si="103"/>
        <v>44665</v>
      </c>
      <c r="F54" s="79">
        <f t="shared" si="104"/>
        <v>44730</v>
      </c>
      <c r="G54" s="14"/>
      <c r="H54" s="14"/>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c r="BN54" s="31"/>
      <c r="BO54" s="31"/>
      <c r="BP54" s="31"/>
      <c r="BQ54" s="31"/>
      <c r="BR54" s="31"/>
      <c r="BS54" s="31"/>
      <c r="BT54" s="31"/>
      <c r="BU54" s="31"/>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c r="EO54" s="31"/>
      <c r="EP54" s="31"/>
      <c r="EQ54" s="31"/>
      <c r="ER54" s="31"/>
    </row>
    <row r="55" spans="1:148" s="3" customFormat="1" ht="30" customHeight="1" thickBot="1" x14ac:dyDescent="0.3">
      <c r="A55" s="45"/>
      <c r="B55" s="64" t="s">
        <v>76</v>
      </c>
      <c r="C55" s="59"/>
      <c r="D55" s="26">
        <v>0</v>
      </c>
      <c r="E55" s="79">
        <f t="shared" si="103"/>
        <v>44665</v>
      </c>
      <c r="F55" s="79">
        <f t="shared" si="104"/>
        <v>44730</v>
      </c>
      <c r="G55" s="14"/>
      <c r="H55" s="14"/>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1"/>
      <c r="BH55" s="31"/>
      <c r="BI55" s="31"/>
      <c r="BJ55" s="31"/>
      <c r="BK55" s="31"/>
      <c r="BL55" s="31"/>
      <c r="BM55" s="31"/>
      <c r="BN55" s="31"/>
      <c r="BO55" s="31"/>
      <c r="BP55" s="31"/>
      <c r="BQ55" s="31"/>
      <c r="BR55" s="31"/>
      <c r="BS55" s="31"/>
      <c r="BT55" s="31"/>
      <c r="BU55" s="31"/>
      <c r="BV55" s="31"/>
      <c r="BW55" s="31"/>
      <c r="BX55" s="31"/>
      <c r="BY55" s="31"/>
      <c r="BZ55" s="31"/>
      <c r="CA55" s="31"/>
      <c r="CB55" s="31"/>
      <c r="CC55" s="31"/>
      <c r="CD55" s="31"/>
      <c r="CE55" s="31"/>
      <c r="CF55" s="31"/>
      <c r="CG55" s="31"/>
      <c r="CH55" s="31"/>
      <c r="CI55" s="31"/>
      <c r="CJ55" s="31"/>
      <c r="CK55" s="31"/>
      <c r="CL55" s="31"/>
      <c r="CM55" s="31"/>
      <c r="CN55" s="31"/>
      <c r="CO55" s="31"/>
      <c r="CP55" s="31"/>
      <c r="CQ55" s="31"/>
      <c r="CR55" s="31"/>
      <c r="CS55" s="31"/>
      <c r="CT55" s="31"/>
      <c r="CU55" s="31"/>
      <c r="CV55" s="31"/>
      <c r="CW55" s="31"/>
      <c r="CX55" s="31"/>
      <c r="CY55" s="31"/>
      <c r="CZ55" s="31"/>
      <c r="DA55" s="31"/>
      <c r="DB55" s="31"/>
      <c r="DC55" s="31"/>
      <c r="DD55" s="31"/>
      <c r="DE55" s="31"/>
      <c r="DF55" s="31"/>
      <c r="DG55" s="31"/>
      <c r="DH55" s="31"/>
      <c r="DI55" s="31"/>
      <c r="DJ55" s="31"/>
      <c r="DK55" s="31"/>
      <c r="DL55" s="31"/>
      <c r="DM55" s="31"/>
      <c r="DN55" s="31"/>
      <c r="DO55" s="31"/>
      <c r="DP55" s="31"/>
      <c r="DQ55" s="31"/>
      <c r="DR55" s="31"/>
      <c r="DS55" s="31"/>
      <c r="DT55" s="31"/>
      <c r="DU55" s="31"/>
      <c r="DV55" s="31"/>
      <c r="DW55" s="31"/>
      <c r="DX55" s="31"/>
      <c r="DY55" s="31"/>
      <c r="DZ55" s="31"/>
      <c r="EA55" s="31"/>
      <c r="EB55" s="31"/>
      <c r="EC55" s="31"/>
      <c r="ED55" s="31"/>
      <c r="EE55" s="31"/>
      <c r="EF55" s="31"/>
      <c r="EG55" s="31"/>
      <c r="EH55" s="31"/>
      <c r="EI55" s="31"/>
      <c r="EJ55" s="31"/>
      <c r="EK55" s="31"/>
      <c r="EL55" s="31"/>
      <c r="EM55" s="31"/>
      <c r="EN55" s="31"/>
      <c r="EO55" s="31"/>
      <c r="EP55" s="31"/>
      <c r="EQ55" s="31"/>
      <c r="ER55" s="31"/>
    </row>
    <row r="56" spans="1:148" s="3" customFormat="1" ht="30" customHeight="1" thickBot="1" x14ac:dyDescent="0.3">
      <c r="A56" s="45"/>
      <c r="B56" s="64" t="s">
        <v>77</v>
      </c>
      <c r="C56" s="59"/>
      <c r="D56" s="26">
        <v>0</v>
      </c>
      <c r="E56" s="79">
        <f t="shared" si="103"/>
        <v>44665</v>
      </c>
      <c r="F56" s="79">
        <f t="shared" si="104"/>
        <v>44730</v>
      </c>
      <c r="G56" s="14"/>
      <c r="H56" s="14"/>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c r="BK56" s="31"/>
      <c r="BL56" s="31"/>
      <c r="BM56" s="31"/>
      <c r="BN56" s="31"/>
      <c r="BO56" s="31"/>
      <c r="BP56" s="31"/>
      <c r="BQ56" s="31"/>
      <c r="BR56" s="31"/>
      <c r="BS56" s="31"/>
      <c r="BT56" s="31"/>
      <c r="BU56" s="3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c r="EO56" s="31"/>
      <c r="EP56" s="31"/>
      <c r="EQ56" s="31"/>
      <c r="ER56" s="31"/>
    </row>
    <row r="57" spans="1:148" s="3" customFormat="1" ht="30" customHeight="1" thickBot="1" x14ac:dyDescent="0.3">
      <c r="A57" s="45"/>
      <c r="B57" s="64" t="s">
        <v>78</v>
      </c>
      <c r="C57" s="59"/>
      <c r="D57" s="26">
        <v>0</v>
      </c>
      <c r="E57" s="79">
        <f t="shared" si="103"/>
        <v>44665</v>
      </c>
      <c r="F57" s="79">
        <f t="shared" si="104"/>
        <v>44730</v>
      </c>
      <c r="G57" s="14"/>
      <c r="H57" s="14"/>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31"/>
      <c r="BK57" s="31"/>
      <c r="BL57" s="31"/>
      <c r="BM57" s="31"/>
      <c r="BN57" s="31"/>
      <c r="BO57" s="31"/>
      <c r="BP57" s="31"/>
      <c r="BQ57" s="31"/>
      <c r="BR57" s="31"/>
      <c r="BS57" s="31"/>
      <c r="BT57" s="31"/>
      <c r="BU57" s="31"/>
      <c r="BV57" s="31"/>
      <c r="BW57" s="31"/>
      <c r="BX57" s="31"/>
      <c r="BY57" s="31"/>
      <c r="BZ57" s="31"/>
      <c r="CA57" s="31"/>
      <c r="CB57" s="31"/>
      <c r="CC57" s="31"/>
      <c r="CD57" s="31"/>
      <c r="CE57" s="31"/>
      <c r="CF57" s="31"/>
      <c r="CG57" s="31"/>
      <c r="CH57" s="31"/>
      <c r="CI57" s="31"/>
      <c r="CJ57" s="31"/>
      <c r="CK57" s="31"/>
      <c r="CL57" s="31"/>
      <c r="CM57" s="31"/>
      <c r="CN57" s="31"/>
      <c r="CO57" s="31"/>
      <c r="CP57" s="31"/>
      <c r="CQ57" s="31"/>
      <c r="CR57" s="31"/>
      <c r="CS57" s="31"/>
      <c r="CT57" s="31"/>
      <c r="CU57" s="31"/>
      <c r="CV57" s="31"/>
      <c r="CW57" s="31"/>
      <c r="CX57" s="31"/>
      <c r="CY57" s="31"/>
      <c r="CZ57" s="31"/>
      <c r="DA57" s="31"/>
      <c r="DB57" s="31"/>
      <c r="DC57" s="31"/>
      <c r="DD57" s="31"/>
      <c r="DE57" s="31"/>
      <c r="DF57" s="31"/>
      <c r="DG57" s="31"/>
      <c r="DH57" s="31"/>
      <c r="DI57" s="31"/>
      <c r="DJ57" s="31"/>
      <c r="DK57" s="31"/>
      <c r="DL57" s="31"/>
      <c r="DM57" s="31"/>
      <c r="DN57" s="31"/>
      <c r="DO57" s="31"/>
      <c r="DP57" s="31"/>
      <c r="DQ57" s="101"/>
      <c r="DR57" s="31"/>
      <c r="DS57" s="31"/>
      <c r="DT57" s="31"/>
      <c r="DU57" s="31"/>
      <c r="DV57" s="31"/>
      <c r="DW57" s="31"/>
      <c r="DX57" s="31"/>
      <c r="DY57" s="31"/>
      <c r="DZ57" s="31"/>
      <c r="EA57" s="31"/>
      <c r="EB57" s="31"/>
      <c r="EC57" s="31"/>
      <c r="ED57" s="31"/>
      <c r="EE57" s="31"/>
      <c r="EF57" s="31"/>
      <c r="EG57" s="31"/>
      <c r="EH57" s="31"/>
      <c r="EI57" s="31"/>
      <c r="EJ57" s="31"/>
      <c r="EK57" s="31"/>
      <c r="EL57" s="31"/>
      <c r="EM57" s="31"/>
      <c r="EN57" s="31"/>
      <c r="EO57" s="31"/>
      <c r="EP57" s="31"/>
      <c r="EQ57" s="31"/>
      <c r="ER57" s="31"/>
    </row>
    <row r="58" spans="1:148" s="3" customFormat="1" ht="30" customHeight="1" thickBot="1" x14ac:dyDescent="0.3">
      <c r="A58" s="45" t="s">
        <v>29</v>
      </c>
      <c r="B58" s="65"/>
      <c r="C58" s="60"/>
      <c r="D58" s="13"/>
      <c r="E58" s="80"/>
      <c r="F58" s="80"/>
      <c r="G58" s="14"/>
      <c r="H58" s="14" t="str">
        <f t="shared" si="95"/>
        <v/>
      </c>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A58" s="31"/>
      <c r="BB58" s="31"/>
      <c r="BC58" s="31"/>
      <c r="BD58" s="31"/>
      <c r="BE58" s="31"/>
      <c r="BF58" s="31"/>
      <c r="BG58" s="31"/>
      <c r="BH58" s="31"/>
      <c r="BI58" s="31"/>
      <c r="BJ58" s="31"/>
      <c r="BK58" s="31"/>
      <c r="BL58" s="31"/>
      <c r="BM58" s="31"/>
      <c r="BN58" s="31"/>
      <c r="BO58" s="31"/>
      <c r="BP58" s="31"/>
      <c r="BQ58" s="31"/>
      <c r="BR58" s="31"/>
      <c r="BS58" s="31"/>
      <c r="BT58" s="31"/>
      <c r="BU58" s="31"/>
      <c r="BV58" s="31"/>
      <c r="BW58" s="31"/>
      <c r="BX58" s="31"/>
      <c r="BY58" s="31"/>
      <c r="BZ58" s="31"/>
      <c r="CA58" s="31"/>
      <c r="CB58" s="31"/>
      <c r="CC58" s="31"/>
      <c r="CD58" s="31"/>
      <c r="CE58" s="31"/>
      <c r="CF58" s="31"/>
      <c r="CG58" s="31"/>
      <c r="CH58" s="31"/>
      <c r="CI58" s="31"/>
      <c r="CJ58" s="31"/>
      <c r="CK58" s="31"/>
      <c r="CL58" s="31"/>
      <c r="CM58" s="31"/>
      <c r="CN58" s="31"/>
      <c r="CO58" s="31"/>
      <c r="CP58" s="31"/>
      <c r="CQ58" s="31"/>
      <c r="CR58" s="31"/>
      <c r="CS58" s="31"/>
      <c r="CT58" s="31"/>
      <c r="CU58" s="31"/>
      <c r="CV58" s="31"/>
      <c r="CW58" s="31"/>
      <c r="CX58" s="31"/>
      <c r="CY58" s="31"/>
      <c r="CZ58" s="31"/>
      <c r="DA58" s="31"/>
      <c r="DB58" s="31"/>
      <c r="DC58" s="31"/>
      <c r="DD58" s="31"/>
      <c r="DE58" s="31"/>
      <c r="DF58" s="31"/>
      <c r="DG58" s="31"/>
      <c r="DH58" s="31"/>
      <c r="DI58" s="31"/>
      <c r="DJ58" s="31"/>
      <c r="DK58" s="31"/>
      <c r="DL58" s="31"/>
      <c r="DM58" s="31"/>
      <c r="DN58" s="31"/>
      <c r="DO58" s="31"/>
      <c r="DP58" s="31"/>
      <c r="DQ58" s="31"/>
      <c r="DR58" s="31"/>
      <c r="DS58" s="31"/>
      <c r="DT58" s="31"/>
      <c r="DU58" s="31"/>
      <c r="DV58" s="31"/>
      <c r="DW58" s="31"/>
      <c r="DX58" s="31"/>
      <c r="DY58" s="31"/>
      <c r="DZ58" s="31"/>
      <c r="EA58" s="31"/>
      <c r="EB58" s="31"/>
      <c r="EC58" s="31"/>
      <c r="ED58" s="31"/>
      <c r="EE58" s="31"/>
      <c r="EF58" s="31"/>
      <c r="EG58" s="31"/>
      <c r="EH58" s="31"/>
      <c r="EI58" s="31"/>
      <c r="EJ58" s="31"/>
      <c r="EK58" s="31"/>
      <c r="EL58" s="31"/>
      <c r="EM58" s="31"/>
      <c r="EN58" s="31"/>
      <c r="EO58" s="31"/>
      <c r="EP58" s="31"/>
      <c r="EQ58" s="31"/>
      <c r="ER58" s="31"/>
    </row>
    <row r="59" spans="1:148" s="3" customFormat="1" ht="30" customHeight="1" thickBot="1" x14ac:dyDescent="0.3">
      <c r="A59" s="46" t="s">
        <v>30</v>
      </c>
      <c r="B59" s="27" t="s">
        <v>31</v>
      </c>
      <c r="C59" s="28"/>
      <c r="D59" s="29"/>
      <c r="E59" s="81"/>
      <c r="F59" s="82"/>
      <c r="G59" s="30"/>
      <c r="H59" s="30" t="str">
        <f t="shared" si="95"/>
        <v/>
      </c>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3"/>
      <c r="DW59" s="33"/>
      <c r="DX59" s="33"/>
      <c r="DY59" s="33"/>
      <c r="DZ59" s="33"/>
      <c r="EA59" s="33"/>
      <c r="EB59" s="33"/>
      <c r="EC59" s="33"/>
      <c r="ED59" s="33"/>
      <c r="EE59" s="33"/>
      <c r="EF59" s="33"/>
      <c r="EG59" s="33"/>
      <c r="EH59" s="33"/>
      <c r="EI59" s="33"/>
      <c r="EJ59" s="33"/>
      <c r="EK59" s="33"/>
      <c r="EL59" s="33"/>
      <c r="EM59" s="33"/>
      <c r="EN59" s="33"/>
      <c r="EO59" s="33"/>
      <c r="EP59" s="33"/>
      <c r="EQ59" s="33"/>
      <c r="ER59" s="33"/>
    </row>
    <row r="60" spans="1:148" ht="30" customHeight="1" x14ac:dyDescent="0.25">
      <c r="G60" s="6"/>
    </row>
    <row r="61" spans="1:148" ht="30" customHeight="1" x14ac:dyDescent="0.25">
      <c r="C61" s="11"/>
      <c r="F61" s="47"/>
    </row>
    <row r="62" spans="1:148" ht="30" customHeight="1" x14ac:dyDescent="0.25">
      <c r="C62" s="12"/>
    </row>
  </sheetData>
  <mergeCells count="28">
    <mergeCell ref="EL4:ER4"/>
    <mergeCell ref="DX4:ED4"/>
    <mergeCell ref="EE4:EK4"/>
    <mergeCell ref="BM4:BS4"/>
    <mergeCell ref="BT4:BZ4"/>
    <mergeCell ref="CA4:CG4"/>
    <mergeCell ref="CH4:CN4"/>
    <mergeCell ref="CO4:CU4"/>
    <mergeCell ref="CV4:DB4"/>
    <mergeCell ref="DC4:DI4"/>
    <mergeCell ref="DJ4:DP4"/>
    <mergeCell ref="DQ4:DW4"/>
    <mergeCell ref="Q2:Y2"/>
    <mergeCell ref="BF4:BL4"/>
    <mergeCell ref="E3:F3"/>
    <mergeCell ref="I4:O4"/>
    <mergeCell ref="P4:V4"/>
    <mergeCell ref="W4:AC4"/>
    <mergeCell ref="AD4:AJ4"/>
    <mergeCell ref="I3:O3"/>
    <mergeCell ref="I2:O2"/>
    <mergeCell ref="I1:O1"/>
    <mergeCell ref="Q1:Y1"/>
    <mergeCell ref="C3:D3"/>
    <mergeCell ref="C4:D4"/>
    <mergeCell ref="AK4:AQ4"/>
    <mergeCell ref="AR4:AX4"/>
    <mergeCell ref="AY4:BE4"/>
  </mergeCells>
  <conditionalFormatting sqref="D7:D59">
    <cfRule type="dataBar" priority="83">
      <dataBar>
        <cfvo type="num" val="0"/>
        <cfvo type="num" val="1"/>
        <color theme="0" tint="-0.249977111117893"/>
      </dataBar>
      <extLst>
        <ext xmlns:x14="http://schemas.microsoft.com/office/spreadsheetml/2009/9/main" uri="{B025F937-C7B1-47D3-B67F-A62EFF666E3E}">
          <x14:id>{B0389232-4C98-4A03-AD0E-39F63BAD1F53}</x14:id>
        </ext>
      </extLst>
    </cfRule>
  </conditionalFormatting>
  <conditionalFormatting sqref="BM5:BR46 BT5:BY46 CA5:CF46 CH5:CM46 CO5:CT46 CV5:DA46 DC5:DH46 DJ5:DO46 DQ5:DV49 DX5:EC49 EE5:EJ49 EL5:EQ53 DJ58:DO59 DM47:DO49 DC58:DH59 CV58:DA59 CO58:CT59 CH58:CM59 CA58:CF59 BT58:BY59 BM58:BR59 I58:BK59 EE58:EJ59 EF50:EJ53 DX58:EC59 DQ58:DV59 DQ54:DU57 EL58:EQ59 I5:BK46 I51:BJ56 I57:BI57 DK57:DO57">
    <cfRule type="expression" dxfId="56" priority="102">
      <formula>AND(TODAY()&gt;=I$5,TODAY()&lt;J$5)</formula>
    </cfRule>
  </conditionalFormatting>
  <conditionalFormatting sqref="BM7:BR46 BT7:BY46 CA7:CF46 CH7:CM46 CO7:CT46 CV7:DA46 DC7:DH46 DJ7:DO46 DQ7:DV49 DX7:EC49 EE7:EJ49 EL7:EQ53 DJ58:DO59 DM47:DO49 DC58:DH59 CV58:DA59 CO58:CT59 CH58:CM59 CA58:CF59 BT58:BY59 BM58:BR59 I58:BK59 EE58:EJ59 EF50:EJ53 DX58:EC59 DQ58:DV59 DQ54:DU57 EL58:EQ59 I7:BK46 I51:BJ56 I57:BI57 DK57:DO57">
    <cfRule type="expression" dxfId="55" priority="96">
      <formula>AND(task_start&lt;=I$5,ROUNDDOWN((task_end-task_start+1)*task_progress,0)+task_start-1&gt;=I$5)</formula>
    </cfRule>
    <cfRule type="expression" dxfId="54" priority="97" stopIfTrue="1">
      <formula>AND(task_end&gt;=I$5,task_start&lt;J$5)</formula>
    </cfRule>
  </conditionalFormatting>
  <conditionalFormatting sqref="BL5:BL21 BS5:BS22 BZ5:BZ22 CG5:CG46 CN5:CN23 CU5:CU23 DB5:DB46 DI5:DI24 DP5:DP49 DW5:DW31 ED5:ED49 EK5:EK53 ER5:ER59 DI58:DI59 DB58:DB59 CU58:CU59 CN58:CN59 CG58:CG59 BZ58:BZ59 BS58:BS59 BL58:BL59 BL23:BL46 BS24:BS46 BZ24:BZ46 CN25:CN46 CU25:CU46 DI31:DI46 DW35:DW49 DW58:DW59 ED58:ED59 DP54:DP59 EK58:EK59">
    <cfRule type="expression" dxfId="53" priority="104">
      <formula>AND(TODAY()&gt;=BL$5,TODAY()&lt;#REF!)</formula>
    </cfRule>
  </conditionalFormatting>
  <conditionalFormatting sqref="BL7:BL21 BS7:BS22 BZ7:BZ22 CG7:CG46 CN7:CN23 CU7:CU23 DB7:DB46 DI7:DI24 DP7:DP49 DW7:DW31 ED7:ED49 EK7:EK53 ER7:ER59 DI58:DI59 DB58:DB59 CU58:CU59 CN58:CN59 CG58:CG59 BZ58:BZ59 BS58:BS59 BL58:BL59 BL23:BL46 BS24:BS46 BZ24:BZ46 CN25:CN46 CU25:CU46 DI31:DI46 DW35:DW49 DW58:DW59 ED58:ED59 DP54:DP59 EK58:EK59">
    <cfRule type="expression" dxfId="52" priority="107">
      <formula>AND(task_start&lt;=BL$5,ROUNDDOWN((task_end-task_start+1)*task_progress,0)+task_start-1&gt;=BL$5)</formula>
    </cfRule>
    <cfRule type="expression" dxfId="51" priority="108" stopIfTrue="1">
      <formula>AND(task_end&gt;=BL$5,task_start&lt;#REF!)</formula>
    </cfRule>
  </conditionalFormatting>
  <conditionalFormatting sqref="I47:BK49 CH47:CM50 CO48:CT50 CV48:DA50 DC48:DH49 DJ47:DL49 CB47:CF49 DD47:DH47 I50:BI50">
    <cfRule type="expression" dxfId="50" priority="48">
      <formula>AND(TODAY()&gt;=I$5,TODAY()&lt;J$5)</formula>
    </cfRule>
  </conditionalFormatting>
  <conditionalFormatting sqref="I47:BK49 CH47:CM50 CO48:CT50 CV48:DA50 DC48:DH49 DJ47:DL49 CB47:CF49 DD47:DH47 I50:BI50">
    <cfRule type="expression" dxfId="49" priority="46">
      <formula>AND(task_start&lt;=I$5,ROUNDDOWN((task_end-task_start+1)*task_progress,0)+task_start-1&gt;=I$5)</formula>
    </cfRule>
    <cfRule type="expression" dxfId="48" priority="47" stopIfTrue="1">
      <formula>AND(task_end&gt;=I$5,task_start&lt;J$5)</formula>
    </cfRule>
  </conditionalFormatting>
  <conditionalFormatting sqref="CG48:CG50 CN48:CN50 CU48:CU50 DB48:DB50 DI47:DI49">
    <cfRule type="expression" dxfId="47" priority="49">
      <formula>AND(TODAY()&gt;=CG$5,TODAY()&lt;#REF!)</formula>
    </cfRule>
  </conditionalFormatting>
  <conditionalFormatting sqref="CG48:CG50 CN48:CN50 CU48:CU50 DB48:DB50 DI47:DI49">
    <cfRule type="expression" dxfId="46" priority="50">
      <formula>AND(task_start&lt;=CG$5,ROUNDDOWN((task_end-task_start+1)*task_progress,0)+task_start-1&gt;=CG$5)</formula>
    </cfRule>
    <cfRule type="expression" dxfId="45" priority="51" stopIfTrue="1">
      <formula>AND(task_end&gt;=CG$5,task_start&lt;#REF!)</formula>
    </cfRule>
  </conditionalFormatting>
  <conditionalFormatting sqref="BL22">
    <cfRule type="expression" dxfId="44" priority="45">
      <formula>AND(TODAY()&gt;=BL$5,TODAY()&lt;BM$5)</formula>
    </cfRule>
  </conditionalFormatting>
  <conditionalFormatting sqref="BL22">
    <cfRule type="expression" dxfId="43" priority="43">
      <formula>AND(task_start&lt;=BL$5,ROUNDDOWN((task_end-task_start+1)*task_progress,0)+task_start-1&gt;=BL$5)</formula>
    </cfRule>
    <cfRule type="expression" dxfId="42" priority="44" stopIfTrue="1">
      <formula>AND(task_end&gt;=BL$5,task_start&lt;BM$5)</formula>
    </cfRule>
  </conditionalFormatting>
  <conditionalFormatting sqref="BS23">
    <cfRule type="expression" dxfId="41" priority="42">
      <formula>AND(TODAY()&gt;=BS$5,TODAY()&lt;BT$5)</formula>
    </cfRule>
  </conditionalFormatting>
  <conditionalFormatting sqref="BS23">
    <cfRule type="expression" dxfId="40" priority="40">
      <formula>AND(task_start&lt;=BS$5,ROUNDDOWN((task_end-task_start+1)*task_progress,0)+task_start-1&gt;=BS$5)</formula>
    </cfRule>
    <cfRule type="expression" dxfId="39" priority="41" stopIfTrue="1">
      <formula>AND(task_end&gt;=BS$5,task_start&lt;BT$5)</formula>
    </cfRule>
  </conditionalFormatting>
  <conditionalFormatting sqref="BZ23">
    <cfRule type="expression" dxfId="38" priority="39">
      <formula>AND(TODAY()&gt;=BZ$5,TODAY()&lt;CA$5)</formula>
    </cfRule>
  </conditionalFormatting>
  <conditionalFormatting sqref="BZ23">
    <cfRule type="expression" dxfId="37" priority="37">
      <formula>AND(task_start&lt;=BZ$5,ROUNDDOWN((task_end-task_start+1)*task_progress,0)+task_start-1&gt;=BZ$5)</formula>
    </cfRule>
    <cfRule type="expression" dxfId="36" priority="38" stopIfTrue="1">
      <formula>AND(task_end&gt;=BZ$5,task_start&lt;CA$5)</formula>
    </cfRule>
  </conditionalFormatting>
  <conditionalFormatting sqref="CN24">
    <cfRule type="expression" dxfId="35" priority="36">
      <formula>AND(TODAY()&gt;=CN$5,TODAY()&lt;CO$5)</formula>
    </cfRule>
  </conditionalFormatting>
  <conditionalFormatting sqref="CN24">
    <cfRule type="expression" dxfId="34" priority="34">
      <formula>AND(task_start&lt;=CN$5,ROUNDDOWN((task_end-task_start+1)*task_progress,0)+task_start-1&gt;=CN$5)</formula>
    </cfRule>
    <cfRule type="expression" dxfId="33" priority="35" stopIfTrue="1">
      <formula>AND(task_end&gt;=CN$5,task_start&lt;CO$5)</formula>
    </cfRule>
  </conditionalFormatting>
  <conditionalFormatting sqref="CU24">
    <cfRule type="expression" dxfId="32" priority="33">
      <formula>AND(TODAY()&gt;=CU$5,TODAY()&lt;CV$5)</formula>
    </cfRule>
  </conditionalFormatting>
  <conditionalFormatting sqref="CU24">
    <cfRule type="expression" dxfId="31" priority="31">
      <formula>AND(task_start&lt;=CU$5,ROUNDDOWN((task_end-task_start+1)*task_progress,0)+task_start-1&gt;=CU$5)</formula>
    </cfRule>
    <cfRule type="expression" dxfId="30" priority="32" stopIfTrue="1">
      <formula>AND(task_end&gt;=CU$5,task_start&lt;CV$5)</formula>
    </cfRule>
  </conditionalFormatting>
  <conditionalFormatting sqref="DI25:DI30">
    <cfRule type="expression" dxfId="29" priority="30">
      <formula>AND(TODAY()&gt;=DI$5,TODAY()&lt;DJ$5)</formula>
    </cfRule>
  </conditionalFormatting>
  <conditionalFormatting sqref="DI25:DI30">
    <cfRule type="expression" dxfId="28" priority="28">
      <formula>AND(task_start&lt;=DI$5,ROUNDDOWN((task_end-task_start+1)*task_progress,0)+task_start-1&gt;=DI$5)</formula>
    </cfRule>
    <cfRule type="expression" dxfId="27" priority="29" stopIfTrue="1">
      <formula>AND(task_end&gt;=DI$5,task_start&lt;DJ$5)</formula>
    </cfRule>
  </conditionalFormatting>
  <conditionalFormatting sqref="DW32:DW34">
    <cfRule type="expression" dxfId="26" priority="27">
      <formula>AND(TODAY()&gt;=DW$5,TODAY()&lt;DX$5)</formula>
    </cfRule>
  </conditionalFormatting>
  <conditionalFormatting sqref="DW32:DW34">
    <cfRule type="expression" dxfId="25" priority="25">
      <formula>AND(task_start&lt;=DW$5,ROUNDDOWN((task_end-task_start+1)*task_progress,0)+task_start-1&gt;=DW$5)</formula>
    </cfRule>
    <cfRule type="expression" dxfId="24" priority="26" stopIfTrue="1">
      <formula>AND(task_end&gt;=DW$5,task_start&lt;DX$5)</formula>
    </cfRule>
  </conditionalFormatting>
  <conditionalFormatting sqref="BL47:CA49">
    <cfRule type="expression" dxfId="23" priority="24">
      <formula>AND(TODAY()&gt;=BL$5,TODAY()&lt;BM$5)</formula>
    </cfRule>
  </conditionalFormatting>
  <conditionalFormatting sqref="BL47:CA49">
    <cfRule type="expression" dxfId="22" priority="22">
      <formula>AND(task_start&lt;=BL$5,ROUNDDOWN((task_end-task_start+1)*task_progress,0)+task_start-1&gt;=BL$5)</formula>
    </cfRule>
    <cfRule type="expression" dxfId="21" priority="23" stopIfTrue="1">
      <formula>AND(task_end&gt;=BL$5,task_start&lt;BM$5)</formula>
    </cfRule>
  </conditionalFormatting>
  <conditionalFormatting sqref="CG47">
    <cfRule type="expression" dxfId="20" priority="21">
      <formula>AND(TODAY()&gt;=CG$5,TODAY()&lt;CH$5)</formula>
    </cfRule>
  </conditionalFormatting>
  <conditionalFormatting sqref="CG47">
    <cfRule type="expression" dxfId="19" priority="19">
      <formula>AND(task_start&lt;=CG$5,ROUNDDOWN((task_end-task_start+1)*task_progress,0)+task_start-1&gt;=CG$5)</formula>
    </cfRule>
    <cfRule type="expression" dxfId="18" priority="20" stopIfTrue="1">
      <formula>AND(task_end&gt;=CG$5,task_start&lt;CH$5)</formula>
    </cfRule>
  </conditionalFormatting>
  <conditionalFormatting sqref="CN47:DC47">
    <cfRule type="expression" dxfId="17" priority="18">
      <formula>AND(TODAY()&gt;=CN$5,TODAY()&lt;CO$5)</formula>
    </cfRule>
  </conditionalFormatting>
  <conditionalFormatting sqref="CN47:DC47">
    <cfRule type="expression" dxfId="16" priority="16">
      <formula>AND(task_start&lt;=CN$5,ROUNDDOWN((task_end-task_start+1)*task_progress,0)+task_start-1&gt;=CN$5)</formula>
    </cfRule>
    <cfRule type="expression" dxfId="15" priority="17" stopIfTrue="1">
      <formula>AND(task_end&gt;=CN$5,task_start&lt;CO$5)</formula>
    </cfRule>
  </conditionalFormatting>
  <conditionalFormatting sqref="DC50:EE50 DP51:EE53">
    <cfRule type="expression" dxfId="14" priority="15">
      <formula>AND(TODAY()&gt;=DC$5,TODAY()&lt;DD$5)</formula>
    </cfRule>
  </conditionalFormatting>
  <conditionalFormatting sqref="DC50:EE50 DP51:EE53">
    <cfRule type="expression" dxfId="13" priority="13">
      <formula>AND(task_start&lt;=DC$5,ROUNDDOWN((task_end-task_start+1)*task_progress,0)+task_start-1&gt;=DC$5)</formula>
    </cfRule>
    <cfRule type="expression" dxfId="12" priority="14" stopIfTrue="1">
      <formula>AND(task_end&gt;=DC$5,task_start&lt;DD$5)</formula>
    </cfRule>
  </conditionalFormatting>
  <conditionalFormatting sqref="DV54:EQ57">
    <cfRule type="expression" dxfId="11" priority="12">
      <formula>AND(TODAY()&gt;=DV$5,TODAY()&lt;DW$5)</formula>
    </cfRule>
  </conditionalFormatting>
  <conditionalFormatting sqref="DV54:EQ57">
    <cfRule type="expression" dxfId="10" priority="10">
      <formula>AND(task_start&lt;=DV$5,ROUNDDOWN((task_end-task_start+1)*task_progress,0)+task_start-1&gt;=DV$5)</formula>
    </cfRule>
    <cfRule type="expression" dxfId="9" priority="11" stopIfTrue="1">
      <formula>AND(task_end&gt;=DV$5,task_start&lt;DW$5)</formula>
    </cfRule>
  </conditionalFormatting>
  <conditionalFormatting sqref="BJ50:CF50">
    <cfRule type="expression" dxfId="8" priority="9">
      <formula>AND(TODAY()&gt;=BJ$5,TODAY()&lt;BK$5)</formula>
    </cfRule>
  </conditionalFormatting>
  <conditionalFormatting sqref="BJ50:CF50">
    <cfRule type="expression" dxfId="7" priority="7">
      <formula>AND(task_start&lt;=BJ$5,ROUNDDOWN((task_end-task_start+1)*task_progress,0)+task_start-1&gt;=BJ$5)</formula>
    </cfRule>
    <cfRule type="expression" dxfId="6" priority="8" stopIfTrue="1">
      <formula>AND(task_end&gt;=BJ$5,task_start&lt;BK$5)</formula>
    </cfRule>
  </conditionalFormatting>
  <conditionalFormatting sqref="BK51:DO56">
    <cfRule type="expression" dxfId="5" priority="6">
      <formula>AND(TODAY()&gt;=BK$5,TODAY()&lt;BL$5)</formula>
    </cfRule>
  </conditionalFormatting>
  <conditionalFormatting sqref="BK51:DO56">
    <cfRule type="expression" dxfId="4" priority="4">
      <formula>AND(task_start&lt;=BK$5,ROUNDDOWN((task_end-task_start+1)*task_progress,0)+task_start-1&gt;=BK$5)</formula>
    </cfRule>
    <cfRule type="expression" dxfId="3" priority="5" stopIfTrue="1">
      <formula>AND(task_end&gt;=BK$5,task_start&lt;BL$5)</formula>
    </cfRule>
  </conditionalFormatting>
  <conditionalFormatting sqref="BJ57:DJ57">
    <cfRule type="expression" dxfId="2" priority="3">
      <formula>AND(TODAY()&gt;=BJ$5,TODAY()&lt;BK$5)</formula>
    </cfRule>
  </conditionalFormatting>
  <conditionalFormatting sqref="BJ57:DJ57">
    <cfRule type="expression" dxfId="1" priority="1">
      <formula>AND(task_start&lt;=BJ$5,ROUNDDOWN((task_end-task_start+1)*task_progress,0)+task_start-1&gt;=BJ$5)</formula>
    </cfRule>
    <cfRule type="expression" dxfId="0" priority="2" stopIfTrue="1">
      <formula>AND(task_end&gt;=BJ$5,task_start&lt;BK$5)</formula>
    </cfRule>
  </conditionalFormatting>
  <dataValidations count="1">
    <dataValidation type="whole" operator="greaterThanOrEqual" allowBlank="1" showInputMessage="1" promptTitle="Display Week" prompt="Changing this number will scroll the Gantt Chart view." sqref="E4" xr:uid="{00000000-0002-0000-0000-000000000000}">
      <formula1>1</formula1>
    </dataValidation>
  </dataValidations>
  <printOptions horizontalCentered="1"/>
  <pageMargins left="0.35" right="0.35" top="0.35" bottom="0.5" header="0.3" footer="0.3"/>
  <pageSetup paperSize="9" scale="60" fitToHeight="0" orientation="landscape" r:id="rId1"/>
  <headerFooter differentFirst="1" scaleWithDoc="0">
    <oddFooter>Page &amp;P of &amp;N</oddFooter>
  </headerFooter>
  <ignoredErrors>
    <ignoredError sqref="F38:F39 E39" formula="1"/>
  </ignoredErrors>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D7:D59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6"/>
  <sheetViews>
    <sheetView showGridLines="0" zoomScaleNormal="100" workbookViewId="0"/>
  </sheetViews>
  <sheetFormatPr defaultColWidth="9.140625" defaultRowHeight="12.75" x14ac:dyDescent="0.2"/>
  <cols>
    <col min="1" max="1" width="87.140625" style="35" customWidth="1"/>
    <col min="2" max="16384" width="9.140625" style="2"/>
  </cols>
  <sheetData>
    <row r="1" spans="1:2" ht="46.5" customHeight="1" x14ac:dyDescent="0.2"/>
    <row r="2" spans="1:2" s="37" customFormat="1" ht="15.75" x14ac:dyDescent="0.25">
      <c r="A2" s="36" t="s">
        <v>1</v>
      </c>
      <c r="B2" s="36"/>
    </row>
    <row r="3" spans="1:2" s="41" customFormat="1" ht="27" customHeight="1" x14ac:dyDescent="0.25">
      <c r="A3" s="67" t="s">
        <v>4</v>
      </c>
      <c r="B3" s="42"/>
    </row>
    <row r="4" spans="1:2" s="38" customFormat="1" ht="26.25" x14ac:dyDescent="0.4">
      <c r="A4" s="39" t="s">
        <v>32</v>
      </c>
    </row>
    <row r="5" spans="1:2" ht="74.099999999999994" customHeight="1" x14ac:dyDescent="0.2">
      <c r="A5" s="40" t="s">
        <v>33</v>
      </c>
    </row>
    <row r="6" spans="1:2" ht="26.25" customHeight="1" x14ac:dyDescent="0.2">
      <c r="A6" s="39" t="s">
        <v>34</v>
      </c>
    </row>
    <row r="7" spans="1:2" s="35" customFormat="1" ht="204.95" customHeight="1" x14ac:dyDescent="0.25">
      <c r="A7" s="44" t="s">
        <v>35</v>
      </c>
    </row>
    <row r="8" spans="1:2" s="38" customFormat="1" ht="26.25" x14ac:dyDescent="0.4">
      <c r="A8" s="39" t="s">
        <v>36</v>
      </c>
    </row>
    <row r="9" spans="1:2" ht="60" x14ac:dyDescent="0.2">
      <c r="A9" s="40" t="s">
        <v>37</v>
      </c>
    </row>
    <row r="10" spans="1:2" s="35" customFormat="1" ht="27.95" customHeight="1" x14ac:dyDescent="0.25">
      <c r="A10" s="43" t="s">
        <v>38</v>
      </c>
    </row>
    <row r="11" spans="1:2" s="38" customFormat="1" ht="26.25" x14ac:dyDescent="0.4">
      <c r="A11" s="39" t="s">
        <v>39</v>
      </c>
    </row>
    <row r="12" spans="1:2" ht="30" x14ac:dyDescent="0.2">
      <c r="A12" s="40" t="s">
        <v>40</v>
      </c>
    </row>
    <row r="13" spans="1:2" s="35" customFormat="1" ht="27.95" customHeight="1" x14ac:dyDescent="0.25">
      <c r="A13" s="43" t="s">
        <v>41</v>
      </c>
    </row>
    <row r="14" spans="1:2" s="38" customFormat="1" ht="26.25" x14ac:dyDescent="0.4">
      <c r="A14" s="39" t="s">
        <v>42</v>
      </c>
    </row>
    <row r="15" spans="1:2" ht="75" customHeight="1" x14ac:dyDescent="0.2">
      <c r="A15" s="40" t="s">
        <v>43</v>
      </c>
    </row>
    <row r="16" spans="1:2" ht="75" x14ac:dyDescent="0.2">
      <c r="A16" s="40" t="s">
        <v>44</v>
      </c>
    </row>
  </sheetData>
  <hyperlinks>
    <hyperlink ref="A13" r:id="rId1" xr:uid="{00000000-0004-0000-0100-000000000000}"/>
    <hyperlink ref="A10" r:id="rId2" xr:uid="{00000000-0004-0000-0100-000001000000}"/>
    <hyperlink ref="A3" r:id="rId3" xr:uid="{00000000-0004-0000-0100-000002000000}"/>
    <hyperlink ref="A2" r:id="rId4" xr:uid="{00000000-0004-0000-0100-000003000000}"/>
  </hyperlinks>
  <pageMargins left="0.5" right="0.5" top="0.5" bottom="0.5" header="0.3" footer="0.3"/>
  <pageSetup paperSize="9" orientation="portrait"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ServiceKeyPoints xmlns="d3f690cb-7ebc-4559-becc-10570270e3b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8A45C87AE97504A8DFA9C2DC370F305" ma:contentTypeVersion="10" ma:contentTypeDescription="Create a new document." ma:contentTypeScope="" ma:versionID="0096bd4ef9f6cc1913bcce72aec5b922">
  <xsd:schema xmlns:xsd="http://www.w3.org/2001/XMLSchema" xmlns:xs="http://www.w3.org/2001/XMLSchema" xmlns:p="http://schemas.microsoft.com/office/2006/metadata/properties" xmlns:ns2="d3f690cb-7ebc-4559-becc-10570270e3ba" targetNamespace="http://schemas.microsoft.com/office/2006/metadata/properties" ma:root="true" ma:fieldsID="cf6b57c1c271c2381b493695856b0a27" ns2:_="">
    <xsd:import namespace="d3f690cb-7ebc-4559-becc-10570270e3b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f690cb-7ebc-4559-becc-10570270e3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3AD2E1-977A-4D4F-8EE8-D64B5FFADF75}">
  <ds:schemaRefs>
    <ds:schemaRef ds:uri="http://schemas.microsoft.com/office/2006/metadata/properties"/>
    <ds:schemaRef ds:uri="http://schemas.microsoft.com/office/infopath/2007/PartnerControls"/>
    <ds:schemaRef ds:uri="d3f690cb-7ebc-4559-becc-10570270e3ba"/>
  </ds:schemaRefs>
</ds:datastoreItem>
</file>

<file path=customXml/itemProps2.xml><?xml version="1.0" encoding="utf-8"?>
<ds:datastoreItem xmlns:ds="http://schemas.openxmlformats.org/officeDocument/2006/customXml" ds:itemID="{A859997F-8246-49CF-83EF-43C182D0D8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f690cb-7ebc-4559-becc-10570270e3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A34E49-7289-4AEA-9593-4F55E04ADB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TM16400962</Template>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ProjectSchedule</vt:lpstr>
      <vt:lpstr>About</vt:lpstr>
      <vt:lpstr>Display_Week</vt:lpstr>
      <vt:lpstr>ProjectSchedule!Print_Titles</vt:lpstr>
      <vt:lpstr>Project_Start</vt:lpstr>
      <vt:lpstr>ProjectSchedule!task_end</vt:lpstr>
      <vt:lpstr>ProjectSchedule!task_progress</vt:lpstr>
      <vt:lpstr>ProjectSchedule!task_start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2021-12-14T20:18:50Z</dcterms:created>
  <dcterms:modified xsi:type="dcterms:W3CDTF">2022-03-15T21:08:03Z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0x010100E8A45C87AE97504A8DFA9C2DC370F305</vt:lpwstr>
  </property>
</Properties>
</file>